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L:\SharedTools\Spreadsheets\"/>
    </mc:Choice>
  </mc:AlternateContent>
  <xr:revisionPtr revIDLastSave="0" documentId="13_ncr:1_{D0CAF8F7-C656-480B-85AB-0605D935205E}" xr6:coauthVersionLast="47" xr6:coauthVersionMax="47" xr10:uidLastSave="{00000000-0000-0000-0000-000000000000}"/>
  <bookViews>
    <workbookView xWindow="-108" yWindow="-108" windowWidth="46296" windowHeight="25536" activeTab="4" xr2:uid="{00000000-000D-0000-FFFF-FFFF00000000}"/>
  </bookViews>
  <sheets>
    <sheet name="AAA Import" sheetId="1" r:id="rId1"/>
    <sheet name="AAA Import 2" sheetId="6" state="hidden" r:id="rId2"/>
    <sheet name="Curve Data" sheetId="2" state="hidden" r:id="rId3"/>
    <sheet name="Input Data 2" sheetId="3" state="hidden" r:id="rId4"/>
    <sheet name="Input Data" sheetId="5" r:id="rId5"/>
    <sheet name="Instructions" sheetId="4" r:id="rId6"/>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16" i="3" l="1"/>
  <c r="D16" i="3"/>
  <c r="E16" i="3"/>
  <c r="C17" i="3"/>
  <c r="D17" i="3"/>
  <c r="E17" i="3"/>
  <c r="C18" i="3"/>
  <c r="D18" i="3"/>
  <c r="E18" i="3"/>
  <c r="C19" i="3"/>
  <c r="D19" i="3"/>
  <c r="E19" i="3"/>
  <c r="C20" i="3"/>
  <c r="D20" i="3"/>
  <c r="E20" i="3"/>
  <c r="C21" i="3"/>
  <c r="D21" i="3"/>
  <c r="E21" i="3"/>
  <c r="C22" i="3"/>
  <c r="D22" i="3"/>
  <c r="E22" i="3"/>
  <c r="C23" i="3"/>
  <c r="D23" i="3"/>
  <c r="E23" i="3"/>
  <c r="C24" i="3"/>
  <c r="D24" i="3"/>
  <c r="E24" i="3"/>
  <c r="C25" i="3"/>
  <c r="D25" i="3"/>
  <c r="E25" i="3"/>
  <c r="C26" i="3"/>
  <c r="D26" i="3"/>
  <c r="E26" i="3"/>
  <c r="C27" i="3"/>
  <c r="D27" i="3"/>
  <c r="E27" i="3"/>
  <c r="C28" i="3"/>
  <c r="D28" i="3"/>
  <c r="E28" i="3"/>
  <c r="C29" i="3"/>
  <c r="D29" i="3"/>
  <c r="E29" i="3"/>
  <c r="C30" i="3"/>
  <c r="D30" i="3"/>
  <c r="E30" i="3"/>
  <c r="C31" i="3"/>
  <c r="D31" i="3"/>
  <c r="E31" i="3"/>
  <c r="C32" i="3"/>
  <c r="D32" i="3"/>
  <c r="E32" i="3"/>
  <c r="C33" i="3"/>
  <c r="D33" i="3"/>
  <c r="E33" i="3"/>
  <c r="C34" i="3"/>
  <c r="D34" i="3"/>
  <c r="E34" i="3"/>
  <c r="C35" i="3"/>
  <c r="D35" i="3"/>
  <c r="E35" i="3"/>
  <c r="C36" i="3"/>
  <c r="D36" i="3"/>
  <c r="E36" i="3"/>
  <c r="C37" i="3"/>
  <c r="D37" i="3"/>
  <c r="E37" i="3"/>
  <c r="C38" i="3"/>
  <c r="D38" i="3"/>
  <c r="E38" i="3"/>
  <c r="C39" i="3"/>
  <c r="D39" i="3"/>
  <c r="E39" i="3"/>
  <c r="C40" i="3"/>
  <c r="D40" i="3"/>
  <c r="E40" i="3"/>
  <c r="C41" i="3"/>
  <c r="D41" i="3"/>
  <c r="E41" i="3"/>
  <c r="C42" i="3"/>
  <c r="D42" i="3"/>
  <c r="E42" i="3"/>
  <c r="C43" i="3"/>
  <c r="D43" i="3"/>
  <c r="E43" i="3"/>
  <c r="C44" i="3"/>
  <c r="D44" i="3"/>
  <c r="E44" i="3"/>
  <c r="C45" i="3"/>
  <c r="D45" i="3"/>
  <c r="E45" i="3"/>
  <c r="C46" i="3"/>
  <c r="D46" i="3"/>
  <c r="E46" i="3"/>
  <c r="C47" i="3"/>
  <c r="D47" i="3"/>
  <c r="E47" i="3"/>
  <c r="C48" i="3"/>
  <c r="D48" i="3"/>
  <c r="E48" i="3"/>
  <c r="C49" i="3"/>
  <c r="D49" i="3"/>
  <c r="E49" i="3"/>
  <c r="C50" i="3"/>
  <c r="D50" i="3"/>
  <c r="E50" i="3"/>
  <c r="C51" i="3"/>
  <c r="D51" i="3"/>
  <c r="E51" i="3"/>
  <c r="C52" i="3"/>
  <c r="D52" i="3"/>
  <c r="E52" i="3"/>
  <c r="C53" i="3"/>
  <c r="D53" i="3"/>
  <c r="E53" i="3"/>
  <c r="C54" i="3"/>
  <c r="D54" i="3"/>
  <c r="E54" i="3"/>
  <c r="C55" i="3"/>
  <c r="D55" i="3"/>
  <c r="E55" i="3"/>
  <c r="C56" i="3"/>
  <c r="D56" i="3"/>
  <c r="E56" i="3"/>
  <c r="C57" i="3"/>
  <c r="D57" i="3"/>
  <c r="E57" i="3"/>
  <c r="C58" i="3"/>
  <c r="D58" i="3"/>
  <c r="E58" i="3"/>
  <c r="C59" i="3"/>
  <c r="D59" i="3"/>
  <c r="E59" i="3"/>
  <c r="C60" i="3"/>
  <c r="D60" i="3"/>
  <c r="E60" i="3"/>
  <c r="C61" i="3"/>
  <c r="D61" i="3"/>
  <c r="E61" i="3"/>
  <c r="C62" i="3"/>
  <c r="D62" i="3"/>
  <c r="E62" i="3"/>
  <c r="C63" i="3"/>
  <c r="D63" i="3"/>
  <c r="E63" i="3"/>
  <c r="C64" i="3"/>
  <c r="D64" i="3"/>
  <c r="E64" i="3"/>
  <c r="C65" i="3"/>
  <c r="D65" i="3"/>
  <c r="E65" i="3"/>
  <c r="C66" i="3"/>
  <c r="D66" i="3"/>
  <c r="E66" i="3"/>
  <c r="C67" i="3"/>
  <c r="D67" i="3"/>
  <c r="E67" i="3"/>
  <c r="C68" i="3"/>
  <c r="D68" i="3"/>
  <c r="E68" i="3"/>
  <c r="C69" i="3"/>
  <c r="D69" i="3"/>
  <c r="E69" i="3"/>
  <c r="C70" i="3"/>
  <c r="D70" i="3"/>
  <c r="E70" i="3"/>
  <c r="C71" i="3"/>
  <c r="D71" i="3"/>
  <c r="E71" i="3"/>
  <c r="C72" i="3"/>
  <c r="D72" i="3"/>
  <c r="E72" i="3"/>
  <c r="C73" i="3"/>
  <c r="D73" i="3"/>
  <c r="E73" i="3"/>
  <c r="C74" i="3"/>
  <c r="D74" i="3"/>
  <c r="E74" i="3"/>
  <c r="C75" i="3"/>
  <c r="D75" i="3"/>
  <c r="E75" i="3"/>
  <c r="C76" i="3"/>
  <c r="D76" i="3"/>
  <c r="E76" i="3"/>
  <c r="C77" i="3"/>
  <c r="D77" i="3"/>
  <c r="E77" i="3"/>
  <c r="C78" i="3"/>
  <c r="D78" i="3"/>
  <c r="E78" i="3"/>
  <c r="C79" i="3"/>
  <c r="D79" i="3"/>
  <c r="E79" i="3"/>
  <c r="C80" i="3"/>
  <c r="D80" i="3"/>
  <c r="E80" i="3"/>
  <c r="C81" i="3"/>
  <c r="D81" i="3"/>
  <c r="E81" i="3"/>
  <c r="C82" i="3"/>
  <c r="D82" i="3"/>
  <c r="E82" i="3"/>
  <c r="C83" i="3"/>
  <c r="D83" i="3"/>
  <c r="E83" i="3"/>
  <c r="C84" i="3"/>
  <c r="D84" i="3"/>
  <c r="E84" i="3"/>
  <c r="C85" i="3"/>
  <c r="D85" i="3"/>
  <c r="E85" i="3"/>
  <c r="C86" i="3"/>
  <c r="D86" i="3"/>
  <c r="E86" i="3"/>
  <c r="C87" i="3"/>
  <c r="D87" i="3"/>
  <c r="E87" i="3"/>
  <c r="C88" i="3"/>
  <c r="D88" i="3"/>
  <c r="E88" i="3"/>
  <c r="C89" i="3"/>
  <c r="D89" i="3"/>
  <c r="E89" i="3"/>
  <c r="C90" i="3"/>
  <c r="D90" i="3"/>
  <c r="E90" i="3"/>
  <c r="C91" i="3"/>
  <c r="D91" i="3"/>
  <c r="E91" i="3"/>
  <c r="C92" i="3"/>
  <c r="D92" i="3"/>
  <c r="E92" i="3"/>
  <c r="C93" i="3"/>
  <c r="D93" i="3"/>
  <c r="E93" i="3"/>
  <c r="C94" i="3"/>
  <c r="D94" i="3"/>
  <c r="E94" i="3"/>
  <c r="C95" i="3"/>
  <c r="D95" i="3"/>
  <c r="E95" i="3"/>
  <c r="C96" i="3"/>
  <c r="D96" i="3"/>
  <c r="E96" i="3"/>
  <c r="C97" i="3"/>
  <c r="D97" i="3"/>
  <c r="E97" i="3"/>
  <c r="C98" i="3"/>
  <c r="D98" i="3"/>
  <c r="E98" i="3"/>
  <c r="C99" i="3"/>
  <c r="D99" i="3"/>
  <c r="E99" i="3"/>
  <c r="C100" i="3"/>
  <c r="D100" i="3"/>
  <c r="E100" i="3"/>
  <c r="C101" i="3"/>
  <c r="D101" i="3"/>
  <c r="E101" i="3"/>
  <c r="C102" i="3"/>
  <c r="D102" i="3"/>
  <c r="E102" i="3"/>
  <c r="C103" i="3"/>
  <c r="D103" i="3"/>
  <c r="E103" i="3"/>
  <c r="C104" i="3"/>
  <c r="D104" i="3"/>
  <c r="E104" i="3"/>
  <c r="C105" i="3"/>
  <c r="D105" i="3"/>
  <c r="E105" i="3"/>
  <c r="C106" i="3"/>
  <c r="D106" i="3"/>
  <c r="E106" i="3"/>
  <c r="C107" i="3"/>
  <c r="D107" i="3"/>
  <c r="E107" i="3"/>
  <c r="C108" i="3"/>
  <c r="D108" i="3"/>
  <c r="E108" i="3"/>
  <c r="C109" i="3"/>
  <c r="D109" i="3"/>
  <c r="E109" i="3"/>
  <c r="C110" i="3"/>
  <c r="D110" i="3"/>
  <c r="E110" i="3"/>
  <c r="C111" i="3"/>
  <c r="D111" i="3"/>
  <c r="E111" i="3"/>
  <c r="C112" i="3"/>
  <c r="D112" i="3"/>
  <c r="E112" i="3"/>
  <c r="C113" i="3"/>
  <c r="D113" i="3"/>
  <c r="E113" i="3"/>
  <c r="C114" i="3"/>
  <c r="D114" i="3"/>
  <c r="E114" i="3"/>
  <c r="C115" i="3"/>
  <c r="D115" i="3"/>
  <c r="E115" i="3"/>
  <c r="C116" i="3"/>
  <c r="D116" i="3"/>
  <c r="E116" i="3"/>
  <c r="C117" i="3"/>
  <c r="D117" i="3"/>
  <c r="E117" i="3"/>
  <c r="C118" i="3"/>
  <c r="D118" i="3"/>
  <c r="E118" i="3"/>
  <c r="C119" i="3"/>
  <c r="D119" i="3"/>
  <c r="E119" i="3"/>
  <c r="C120" i="3"/>
  <c r="D120" i="3"/>
  <c r="E120" i="3"/>
  <c r="C121" i="3"/>
  <c r="D121" i="3"/>
  <c r="E121" i="3"/>
  <c r="C122" i="3"/>
  <c r="D122" i="3"/>
  <c r="E122" i="3"/>
  <c r="C123" i="3"/>
  <c r="D123" i="3"/>
  <c r="E123" i="3"/>
  <c r="C124" i="3"/>
  <c r="D124" i="3"/>
  <c r="E124" i="3"/>
  <c r="C125" i="3"/>
  <c r="D125" i="3"/>
  <c r="E125" i="3"/>
  <c r="C126" i="3"/>
  <c r="D126" i="3"/>
  <c r="E126" i="3"/>
  <c r="C127" i="3"/>
  <c r="D127" i="3"/>
  <c r="E127" i="3"/>
  <c r="C128" i="3"/>
  <c r="D128" i="3"/>
  <c r="E128" i="3"/>
  <c r="C129" i="3"/>
  <c r="D129" i="3"/>
  <c r="E129" i="3"/>
  <c r="C130" i="3"/>
  <c r="D130" i="3"/>
  <c r="E130" i="3"/>
  <c r="C131" i="3"/>
  <c r="D131" i="3"/>
  <c r="E131" i="3"/>
  <c r="C132" i="3"/>
  <c r="D132" i="3"/>
  <c r="E132" i="3"/>
  <c r="C133" i="3"/>
  <c r="D133" i="3"/>
  <c r="E133" i="3"/>
  <c r="C134" i="3"/>
  <c r="D134" i="3"/>
  <c r="E134" i="3"/>
  <c r="C135" i="3"/>
  <c r="D135" i="3"/>
  <c r="E135" i="3"/>
  <c r="C136" i="3"/>
  <c r="D136" i="3"/>
  <c r="E136" i="3"/>
  <c r="C137" i="3"/>
  <c r="D137" i="3"/>
  <c r="E137" i="3"/>
  <c r="C138" i="3"/>
  <c r="D138" i="3"/>
  <c r="E138" i="3"/>
  <c r="C139" i="3"/>
  <c r="D139" i="3"/>
  <c r="E139" i="3"/>
  <c r="C140" i="3"/>
  <c r="D140" i="3"/>
  <c r="E140" i="3"/>
  <c r="C141" i="3"/>
  <c r="D141" i="3"/>
  <c r="E141" i="3"/>
  <c r="C142" i="3"/>
  <c r="D142" i="3"/>
  <c r="E142" i="3"/>
  <c r="C143" i="3"/>
  <c r="D143" i="3"/>
  <c r="E143" i="3"/>
  <c r="C144" i="3"/>
  <c r="D144" i="3"/>
  <c r="E144" i="3"/>
  <c r="C145" i="3"/>
  <c r="D145" i="3"/>
  <c r="E145" i="3"/>
  <c r="C146" i="3"/>
  <c r="D146" i="3"/>
  <c r="E146" i="3"/>
  <c r="C147" i="3"/>
  <c r="D147" i="3"/>
  <c r="E147" i="3"/>
  <c r="C148" i="3"/>
  <c r="D148" i="3"/>
  <c r="E148" i="3"/>
  <c r="C149" i="3"/>
  <c r="D149" i="3"/>
  <c r="E149" i="3"/>
  <c r="C150" i="3"/>
  <c r="D150" i="3"/>
  <c r="E150" i="3"/>
  <c r="C151" i="3"/>
  <c r="D151" i="3"/>
  <c r="E151" i="3"/>
  <c r="C152" i="3"/>
  <c r="D152" i="3"/>
  <c r="E152" i="3"/>
  <c r="C153" i="3"/>
  <c r="D153" i="3"/>
  <c r="E153" i="3"/>
  <c r="C154" i="3"/>
  <c r="D154" i="3"/>
  <c r="E154" i="3"/>
  <c r="C155" i="3"/>
  <c r="D155" i="3"/>
  <c r="E155" i="3"/>
  <c r="C156" i="3"/>
  <c r="D156" i="3"/>
  <c r="E156" i="3"/>
  <c r="C157" i="3"/>
  <c r="D157" i="3"/>
  <c r="E157" i="3"/>
  <c r="C158" i="3"/>
  <c r="D158" i="3"/>
  <c r="E158" i="3"/>
  <c r="C159" i="3"/>
  <c r="D159" i="3"/>
  <c r="E159" i="3"/>
  <c r="C160" i="3"/>
  <c r="D160" i="3"/>
  <c r="E160" i="3"/>
  <c r="C161" i="3"/>
  <c r="D161" i="3"/>
  <c r="E161" i="3"/>
  <c r="C162" i="3"/>
  <c r="D162" i="3"/>
  <c r="E162" i="3"/>
  <c r="C163" i="3"/>
  <c r="D163" i="3"/>
  <c r="E163" i="3"/>
  <c r="C164" i="3"/>
  <c r="D164" i="3"/>
  <c r="E164" i="3"/>
  <c r="C165" i="3"/>
  <c r="D165" i="3"/>
  <c r="E165" i="3"/>
  <c r="C166" i="3"/>
  <c r="D166" i="3"/>
  <c r="E166" i="3"/>
  <c r="C167" i="3"/>
  <c r="D167" i="3"/>
  <c r="E167" i="3"/>
  <c r="C168" i="3"/>
  <c r="D168" i="3"/>
  <c r="E168" i="3"/>
  <c r="C169" i="3"/>
  <c r="D169" i="3"/>
  <c r="E169" i="3"/>
  <c r="C170" i="3"/>
  <c r="D170" i="3"/>
  <c r="E170" i="3"/>
  <c r="C171" i="3"/>
  <c r="D171" i="3"/>
  <c r="E171" i="3"/>
  <c r="C172" i="3"/>
  <c r="D172" i="3"/>
  <c r="E172" i="3"/>
  <c r="C173" i="3"/>
  <c r="D173" i="3"/>
  <c r="E173" i="3"/>
  <c r="C174" i="3"/>
  <c r="D174" i="3"/>
  <c r="E174" i="3"/>
  <c r="C175" i="3"/>
  <c r="D175" i="3"/>
  <c r="E175" i="3"/>
  <c r="C176" i="3"/>
  <c r="D176" i="3"/>
  <c r="E176" i="3"/>
  <c r="C177" i="3"/>
  <c r="D177" i="3"/>
  <c r="E177" i="3"/>
  <c r="C178" i="3"/>
  <c r="D178" i="3"/>
  <c r="E178" i="3"/>
  <c r="C179" i="3"/>
  <c r="D179" i="3"/>
  <c r="E179" i="3"/>
  <c r="C180" i="3"/>
  <c r="D180" i="3"/>
  <c r="E180" i="3"/>
  <c r="C181" i="3"/>
  <c r="D181" i="3"/>
  <c r="E181" i="3"/>
  <c r="C182" i="3"/>
  <c r="D182" i="3"/>
  <c r="E182" i="3"/>
  <c r="C183" i="3"/>
  <c r="D183" i="3"/>
  <c r="E183" i="3"/>
  <c r="C184" i="3"/>
  <c r="D184" i="3"/>
  <c r="E184" i="3"/>
  <c r="C185" i="3"/>
  <c r="D185" i="3"/>
  <c r="E185" i="3"/>
  <c r="C186" i="3"/>
  <c r="D186" i="3"/>
  <c r="E186" i="3"/>
  <c r="C187" i="3"/>
  <c r="D187" i="3"/>
  <c r="E187" i="3"/>
  <c r="C188" i="3"/>
  <c r="D188" i="3"/>
  <c r="E188" i="3"/>
  <c r="C189" i="3"/>
  <c r="D189" i="3"/>
  <c r="E189" i="3"/>
  <c r="C190" i="3"/>
  <c r="D190" i="3"/>
  <c r="E190" i="3"/>
  <c r="C191" i="3"/>
  <c r="D191" i="3"/>
  <c r="E191" i="3"/>
  <c r="C192" i="3"/>
  <c r="D192" i="3"/>
  <c r="E192" i="3"/>
  <c r="C193" i="3"/>
  <c r="D193" i="3"/>
  <c r="E193" i="3"/>
  <c r="C194" i="3"/>
  <c r="D194" i="3"/>
  <c r="E194" i="3"/>
  <c r="C195" i="3"/>
  <c r="D195" i="3"/>
  <c r="E195" i="3"/>
  <c r="C196" i="3"/>
  <c r="D196" i="3"/>
  <c r="E196" i="3"/>
  <c r="C197" i="3"/>
  <c r="D197" i="3"/>
  <c r="E197" i="3"/>
  <c r="C198" i="3"/>
  <c r="D198" i="3"/>
  <c r="E198" i="3"/>
  <c r="C199" i="3"/>
  <c r="D199" i="3"/>
  <c r="E199" i="3"/>
  <c r="C200" i="3"/>
  <c r="D200" i="3"/>
  <c r="E200" i="3"/>
  <c r="C201" i="3"/>
  <c r="D201" i="3"/>
  <c r="E201" i="3"/>
  <c r="C202" i="3"/>
  <c r="D202" i="3"/>
  <c r="E202" i="3"/>
  <c r="C203" i="3"/>
  <c r="D203" i="3"/>
  <c r="E203" i="3"/>
  <c r="C204" i="3"/>
  <c r="D204" i="3"/>
  <c r="E204" i="3"/>
  <c r="C205" i="3"/>
  <c r="D205" i="3"/>
  <c r="E205" i="3"/>
  <c r="C206" i="3"/>
  <c r="D206" i="3"/>
  <c r="E206" i="3"/>
  <c r="C207" i="3"/>
  <c r="D207" i="3"/>
  <c r="E207" i="3"/>
  <c r="C208" i="3"/>
  <c r="D208" i="3"/>
  <c r="E208" i="3"/>
  <c r="C209" i="3"/>
  <c r="D209" i="3"/>
  <c r="E209" i="3"/>
  <c r="C210" i="3"/>
  <c r="D210" i="3"/>
  <c r="E210" i="3"/>
  <c r="C211" i="3"/>
  <c r="D211" i="3"/>
  <c r="E211" i="3"/>
  <c r="C212" i="3"/>
  <c r="D212" i="3"/>
  <c r="E212" i="3"/>
  <c r="C213" i="3"/>
  <c r="D213" i="3"/>
  <c r="E213" i="3"/>
  <c r="C214" i="3"/>
  <c r="D214" i="3"/>
  <c r="E214" i="3"/>
  <c r="M2" i="1"/>
  <c r="L2" i="1"/>
  <c r="J2" i="1"/>
  <c r="I2" i="1"/>
  <c r="H2" i="1"/>
  <c r="G2" i="1"/>
  <c r="F2" i="1"/>
  <c r="E2" i="1"/>
  <c r="D2" i="1"/>
  <c r="C2" i="1"/>
  <c r="B2" i="1"/>
  <c r="B6" i="3"/>
  <c r="C15" i="3"/>
  <c r="D15" i="3"/>
  <c r="E15" i="3"/>
  <c r="AC16" i="3"/>
  <c r="AC17" i="3"/>
  <c r="AC18" i="3"/>
  <c r="AC19" i="3"/>
  <c r="AC20" i="3"/>
  <c r="AC21" i="3"/>
  <c r="AC22" i="3"/>
  <c r="AC23" i="3"/>
  <c r="AC24" i="3"/>
  <c r="AC25" i="3"/>
  <c r="AC26" i="3"/>
  <c r="AC27" i="3"/>
  <c r="AC28" i="3"/>
  <c r="AC29" i="3"/>
  <c r="AC30" i="3"/>
  <c r="AC31" i="3"/>
  <c r="AC32" i="3"/>
  <c r="AC33" i="3"/>
  <c r="AC34" i="3"/>
  <c r="AC35" i="3"/>
  <c r="AC36" i="3"/>
  <c r="AC37" i="3"/>
  <c r="AC38" i="3"/>
  <c r="AC39" i="3"/>
  <c r="AC40" i="3"/>
  <c r="AC41" i="3"/>
  <c r="AC42" i="3"/>
  <c r="AC43" i="3"/>
  <c r="AC44" i="3"/>
  <c r="AC45" i="3"/>
  <c r="AC46" i="3"/>
  <c r="AC47" i="3"/>
  <c r="AC48" i="3"/>
  <c r="AC49" i="3"/>
  <c r="AC50" i="3"/>
  <c r="AC51" i="3"/>
  <c r="AC52" i="3"/>
  <c r="AC53" i="3"/>
  <c r="AC54" i="3"/>
  <c r="AC55" i="3"/>
  <c r="AC56" i="3"/>
  <c r="AC57" i="3"/>
  <c r="AC58" i="3"/>
  <c r="AC59" i="3"/>
  <c r="AC60" i="3"/>
  <c r="AC61" i="3"/>
  <c r="AC62" i="3"/>
  <c r="AC63" i="3"/>
  <c r="AC64" i="3"/>
  <c r="AC65" i="3"/>
  <c r="AC66" i="3"/>
  <c r="AC67" i="3"/>
  <c r="AC68" i="3"/>
  <c r="AC69" i="3"/>
  <c r="AC70" i="3"/>
  <c r="AC71" i="3"/>
  <c r="AC72" i="3"/>
  <c r="AC73" i="3"/>
  <c r="AC74" i="3"/>
  <c r="AC75" i="3"/>
  <c r="AC76" i="3"/>
  <c r="AC77" i="3"/>
  <c r="AC78" i="3"/>
  <c r="AC79" i="3"/>
  <c r="AC80" i="3"/>
  <c r="AC81" i="3"/>
  <c r="AC82" i="3"/>
  <c r="AC83" i="3"/>
  <c r="AC84" i="3"/>
  <c r="AC85" i="3"/>
  <c r="AC86" i="3"/>
  <c r="AC87" i="3"/>
  <c r="AC88" i="3"/>
  <c r="AC89" i="3"/>
  <c r="AC90" i="3"/>
  <c r="AC91" i="3"/>
  <c r="AC92" i="3"/>
  <c r="AC93" i="3"/>
  <c r="AC94" i="3"/>
  <c r="AC95" i="3"/>
  <c r="AC96" i="3"/>
  <c r="AC97" i="3"/>
  <c r="AC98" i="3"/>
  <c r="AC99" i="3"/>
  <c r="AC100" i="3"/>
  <c r="AC101" i="3"/>
  <c r="AC102" i="3"/>
  <c r="AC103" i="3"/>
  <c r="AC104" i="3"/>
  <c r="AC105" i="3"/>
  <c r="AC106" i="3"/>
  <c r="AC107" i="3"/>
  <c r="AC108" i="3"/>
  <c r="AC109" i="3"/>
  <c r="AC110" i="3"/>
  <c r="AC111" i="3"/>
  <c r="AC112" i="3"/>
  <c r="AC113" i="3"/>
  <c r="AC114" i="3"/>
  <c r="AC115" i="3"/>
  <c r="AC116" i="3"/>
  <c r="AC117" i="3"/>
  <c r="AC118" i="3"/>
  <c r="AC119" i="3"/>
  <c r="AC120" i="3"/>
  <c r="AC121" i="3"/>
  <c r="AC122" i="3"/>
  <c r="AC123" i="3"/>
  <c r="AC124" i="3"/>
  <c r="AC125" i="3"/>
  <c r="AC126" i="3"/>
  <c r="AC127" i="3"/>
  <c r="AC128" i="3"/>
  <c r="AC129" i="3"/>
  <c r="AC130" i="3"/>
  <c r="AC131" i="3"/>
  <c r="AC132" i="3"/>
  <c r="AC133" i="3"/>
  <c r="AC134" i="3"/>
  <c r="AC135" i="3"/>
  <c r="AC136" i="3"/>
  <c r="AC137" i="3"/>
  <c r="AC138" i="3"/>
  <c r="AC139" i="3"/>
  <c r="AC140" i="3"/>
  <c r="AC141" i="3"/>
  <c r="AC142" i="3"/>
  <c r="AC143" i="3"/>
  <c r="AC144" i="3"/>
  <c r="AC145" i="3"/>
  <c r="AC146" i="3"/>
  <c r="AC147" i="3"/>
  <c r="AC148" i="3"/>
  <c r="AC149" i="3"/>
  <c r="AC150" i="3"/>
  <c r="AC151" i="3"/>
  <c r="AC152" i="3"/>
  <c r="AC153" i="3"/>
  <c r="AC154" i="3"/>
  <c r="AC155" i="3"/>
  <c r="AC156" i="3"/>
  <c r="AC157" i="3"/>
  <c r="AC158" i="3"/>
  <c r="AC159" i="3"/>
  <c r="AC160" i="3"/>
  <c r="AC161" i="3"/>
  <c r="AC162" i="3"/>
  <c r="AC163" i="3"/>
  <c r="AC164" i="3"/>
  <c r="AC165" i="3"/>
  <c r="AC166" i="3"/>
  <c r="AC167" i="3"/>
  <c r="AC168" i="3"/>
  <c r="AC169" i="3"/>
  <c r="AC170" i="3"/>
  <c r="AC171" i="3"/>
  <c r="AC172" i="3"/>
  <c r="AC173" i="3"/>
  <c r="AC174" i="3"/>
  <c r="AC175" i="3"/>
  <c r="AC176" i="3"/>
  <c r="AC177" i="3"/>
  <c r="AC178" i="3"/>
  <c r="AC179" i="3"/>
  <c r="AC180" i="3"/>
  <c r="AC181" i="3"/>
  <c r="AC182" i="3"/>
  <c r="AC183" i="3"/>
  <c r="AC184" i="3"/>
  <c r="AC185" i="3"/>
  <c r="AC186" i="3"/>
  <c r="AC187" i="3"/>
  <c r="AC188" i="3"/>
  <c r="AC189" i="3"/>
  <c r="AC190" i="3"/>
  <c r="AC191" i="3"/>
  <c r="AC192" i="3"/>
  <c r="AC193" i="3"/>
  <c r="AC194" i="3"/>
  <c r="AC195" i="3"/>
  <c r="AC196" i="3"/>
  <c r="AC197" i="3"/>
  <c r="AC198" i="3"/>
  <c r="AC199" i="3"/>
  <c r="AC200" i="3"/>
  <c r="AC201" i="3"/>
  <c r="AC202" i="3"/>
  <c r="AC203" i="3"/>
  <c r="AC204" i="3"/>
  <c r="AC205" i="3"/>
  <c r="AC206" i="3"/>
  <c r="AC207" i="3"/>
  <c r="AC208" i="3"/>
  <c r="AC209" i="3"/>
  <c r="AC210" i="3"/>
  <c r="AC211" i="3"/>
  <c r="AC212" i="3"/>
  <c r="AC213" i="3"/>
  <c r="AC214" i="3"/>
  <c r="AB16" i="3"/>
  <c r="AB17" i="3"/>
  <c r="AB18" i="3"/>
  <c r="AB19" i="3"/>
  <c r="AB20" i="3"/>
  <c r="AB21" i="3"/>
  <c r="AB22" i="3"/>
  <c r="AB23" i="3"/>
  <c r="AB24" i="3"/>
  <c r="AB25" i="3"/>
  <c r="AB26" i="3"/>
  <c r="AB27" i="3"/>
  <c r="AB28" i="3"/>
  <c r="AB29" i="3"/>
  <c r="AB30" i="3"/>
  <c r="AB31" i="3"/>
  <c r="AB32" i="3"/>
  <c r="AB33" i="3"/>
  <c r="AB34" i="3"/>
  <c r="AB35" i="3"/>
  <c r="AB36" i="3"/>
  <c r="AB37" i="3"/>
  <c r="AB38" i="3"/>
  <c r="AB39" i="3"/>
  <c r="AB40" i="3"/>
  <c r="AB41" i="3"/>
  <c r="AB42" i="3"/>
  <c r="AB43" i="3"/>
  <c r="AB44" i="3"/>
  <c r="AB45" i="3"/>
  <c r="AB46" i="3"/>
  <c r="AB47" i="3"/>
  <c r="AB48" i="3"/>
  <c r="AB49" i="3"/>
  <c r="AB50" i="3"/>
  <c r="AB51" i="3"/>
  <c r="AB52" i="3"/>
  <c r="AB53" i="3"/>
  <c r="AB54" i="3"/>
  <c r="AB55" i="3"/>
  <c r="AB56" i="3"/>
  <c r="AB57" i="3"/>
  <c r="AB58" i="3"/>
  <c r="AB59" i="3"/>
  <c r="AB60" i="3"/>
  <c r="AB61" i="3"/>
  <c r="AB62" i="3"/>
  <c r="AB63" i="3"/>
  <c r="AB64" i="3"/>
  <c r="AB65" i="3"/>
  <c r="AB66" i="3"/>
  <c r="AB67" i="3"/>
  <c r="AB68" i="3"/>
  <c r="AB69" i="3"/>
  <c r="AB70" i="3"/>
  <c r="AB71" i="3"/>
  <c r="AB72" i="3"/>
  <c r="AB73" i="3"/>
  <c r="AB74" i="3"/>
  <c r="AB75" i="3"/>
  <c r="AB76" i="3"/>
  <c r="AB77" i="3"/>
  <c r="AB78" i="3"/>
  <c r="AB79" i="3"/>
  <c r="AB80" i="3"/>
  <c r="AB81" i="3"/>
  <c r="AB82" i="3"/>
  <c r="AB83" i="3"/>
  <c r="AB84" i="3"/>
  <c r="AB85" i="3"/>
  <c r="AB86" i="3"/>
  <c r="AB87" i="3"/>
  <c r="AB88" i="3"/>
  <c r="AB89" i="3"/>
  <c r="AB90" i="3"/>
  <c r="AB91" i="3"/>
  <c r="AB92" i="3"/>
  <c r="AB93" i="3"/>
  <c r="AB94" i="3"/>
  <c r="AB95" i="3"/>
  <c r="AB96" i="3"/>
  <c r="AB97" i="3"/>
  <c r="AB98" i="3"/>
  <c r="AB99" i="3"/>
  <c r="AB100" i="3"/>
  <c r="AB101" i="3"/>
  <c r="AB102" i="3"/>
  <c r="AB103" i="3"/>
  <c r="AB104" i="3"/>
  <c r="AB105" i="3"/>
  <c r="AB106" i="3"/>
  <c r="AB107" i="3"/>
  <c r="AB108" i="3"/>
  <c r="AB109" i="3"/>
  <c r="AB110" i="3"/>
  <c r="AB111" i="3"/>
  <c r="AB112" i="3"/>
  <c r="AB113" i="3"/>
  <c r="AB114" i="3"/>
  <c r="AB115" i="3"/>
  <c r="AB116" i="3"/>
  <c r="AB117" i="3"/>
  <c r="AB118" i="3"/>
  <c r="AB119" i="3"/>
  <c r="AB120" i="3"/>
  <c r="AB121" i="3"/>
  <c r="AB122" i="3"/>
  <c r="AB123" i="3"/>
  <c r="AB124" i="3"/>
  <c r="AB125" i="3"/>
  <c r="AB126" i="3"/>
  <c r="AB127" i="3"/>
  <c r="AB128" i="3"/>
  <c r="AB129" i="3"/>
  <c r="AB130" i="3"/>
  <c r="AB131" i="3"/>
  <c r="AB132" i="3"/>
  <c r="AB133" i="3"/>
  <c r="AB134" i="3"/>
  <c r="AB135" i="3"/>
  <c r="AB136" i="3"/>
  <c r="AB137" i="3"/>
  <c r="AB138" i="3"/>
  <c r="AB139" i="3"/>
  <c r="AB140" i="3"/>
  <c r="AB141" i="3"/>
  <c r="AB142" i="3"/>
  <c r="AB143" i="3"/>
  <c r="AB144" i="3"/>
  <c r="AB145" i="3"/>
  <c r="AB146" i="3"/>
  <c r="AB147" i="3"/>
  <c r="AB148" i="3"/>
  <c r="AB149" i="3"/>
  <c r="AB150" i="3"/>
  <c r="AB151" i="3"/>
  <c r="AB152" i="3"/>
  <c r="AB153" i="3"/>
  <c r="AB154" i="3"/>
  <c r="AB155" i="3"/>
  <c r="AB156" i="3"/>
  <c r="AB157" i="3"/>
  <c r="AB158" i="3"/>
  <c r="AB159" i="3"/>
  <c r="AB160" i="3"/>
  <c r="AB161" i="3"/>
  <c r="AB162" i="3"/>
  <c r="AB163" i="3"/>
  <c r="AB164" i="3"/>
  <c r="AB165" i="3"/>
  <c r="AB166" i="3"/>
  <c r="AB167" i="3"/>
  <c r="AB168" i="3"/>
  <c r="AB169" i="3"/>
  <c r="AB170" i="3"/>
  <c r="AB171" i="3"/>
  <c r="AB172" i="3"/>
  <c r="AB173" i="3"/>
  <c r="AB174" i="3"/>
  <c r="AB175" i="3"/>
  <c r="AB176" i="3"/>
  <c r="AB177" i="3"/>
  <c r="AB178" i="3"/>
  <c r="AB179" i="3"/>
  <c r="AB180" i="3"/>
  <c r="AB181" i="3"/>
  <c r="AB182" i="3"/>
  <c r="AB183" i="3"/>
  <c r="AB184" i="3"/>
  <c r="AB185" i="3"/>
  <c r="AB186" i="3"/>
  <c r="AB187" i="3"/>
  <c r="AB188" i="3"/>
  <c r="AB189" i="3"/>
  <c r="AB190" i="3"/>
  <c r="AB191" i="3"/>
  <c r="AB192" i="3"/>
  <c r="AB193" i="3"/>
  <c r="AB194" i="3"/>
  <c r="AB195" i="3"/>
  <c r="AB196" i="3"/>
  <c r="AB197" i="3"/>
  <c r="AB198" i="3"/>
  <c r="AB199" i="3"/>
  <c r="AB200" i="3"/>
  <c r="AB201" i="3"/>
  <c r="AB202" i="3"/>
  <c r="AB203" i="3"/>
  <c r="AB204" i="3"/>
  <c r="AB205" i="3"/>
  <c r="AB206" i="3"/>
  <c r="AB207" i="3"/>
  <c r="AB208" i="3"/>
  <c r="AB209" i="3"/>
  <c r="AB210" i="3"/>
  <c r="AB211" i="3"/>
  <c r="AB212" i="3"/>
  <c r="AB213" i="3"/>
  <c r="AB214" i="3"/>
  <c r="AA16" i="3"/>
  <c r="AA17" i="3"/>
  <c r="AA18" i="3"/>
  <c r="AA19" i="3"/>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2" i="3"/>
  <c r="AA83" i="3"/>
  <c r="AA84" i="3"/>
  <c r="AA85" i="3"/>
  <c r="AA86" i="3"/>
  <c r="AA87" i="3"/>
  <c r="AA88" i="3"/>
  <c r="AA89" i="3"/>
  <c r="AA90" i="3"/>
  <c r="AA91" i="3"/>
  <c r="AA92" i="3"/>
  <c r="AA93" i="3"/>
  <c r="AA94" i="3"/>
  <c r="AA95" i="3"/>
  <c r="AA96" i="3"/>
  <c r="AA97" i="3"/>
  <c r="AA98" i="3"/>
  <c r="AA99" i="3"/>
  <c r="AA100" i="3"/>
  <c r="AA101" i="3"/>
  <c r="AA102" i="3"/>
  <c r="AA103" i="3"/>
  <c r="AA104" i="3"/>
  <c r="AA105" i="3"/>
  <c r="AA106" i="3"/>
  <c r="AA107" i="3"/>
  <c r="AA108" i="3"/>
  <c r="AA109" i="3"/>
  <c r="AA110" i="3"/>
  <c r="AA111" i="3"/>
  <c r="AA112" i="3"/>
  <c r="AA113" i="3"/>
  <c r="AA114" i="3"/>
  <c r="AA115" i="3"/>
  <c r="AA116" i="3"/>
  <c r="AA117" i="3"/>
  <c r="AA118" i="3"/>
  <c r="AA119" i="3"/>
  <c r="AA120" i="3"/>
  <c r="AA121" i="3"/>
  <c r="AA122" i="3"/>
  <c r="AA123" i="3"/>
  <c r="AA124" i="3"/>
  <c r="AA125" i="3"/>
  <c r="AA126" i="3"/>
  <c r="AA127" i="3"/>
  <c r="AA128" i="3"/>
  <c r="AA129" i="3"/>
  <c r="AA130" i="3"/>
  <c r="AA131" i="3"/>
  <c r="AA132" i="3"/>
  <c r="AA133" i="3"/>
  <c r="AA134" i="3"/>
  <c r="AA135" i="3"/>
  <c r="AA136" i="3"/>
  <c r="AA137" i="3"/>
  <c r="AA138" i="3"/>
  <c r="AA139" i="3"/>
  <c r="AA140" i="3"/>
  <c r="AA141" i="3"/>
  <c r="AA142" i="3"/>
  <c r="AA143" i="3"/>
  <c r="AA144" i="3"/>
  <c r="AA145" i="3"/>
  <c r="AA146" i="3"/>
  <c r="AA147" i="3"/>
  <c r="AA148" i="3"/>
  <c r="AA149" i="3"/>
  <c r="AA150" i="3"/>
  <c r="AA151" i="3"/>
  <c r="AA152" i="3"/>
  <c r="AA153" i="3"/>
  <c r="AA154" i="3"/>
  <c r="AA155" i="3"/>
  <c r="AA156" i="3"/>
  <c r="AA157" i="3"/>
  <c r="AA158" i="3"/>
  <c r="AA159" i="3"/>
  <c r="AA160" i="3"/>
  <c r="AA161" i="3"/>
  <c r="AA162" i="3"/>
  <c r="AA163" i="3"/>
  <c r="AA164" i="3"/>
  <c r="AA165" i="3"/>
  <c r="AA166" i="3"/>
  <c r="AA167" i="3"/>
  <c r="AA168" i="3"/>
  <c r="AA169" i="3"/>
  <c r="AA170" i="3"/>
  <c r="AA171" i="3"/>
  <c r="AA172" i="3"/>
  <c r="AA173" i="3"/>
  <c r="AA174" i="3"/>
  <c r="AA175" i="3"/>
  <c r="AA176" i="3"/>
  <c r="AA177" i="3"/>
  <c r="AA178" i="3"/>
  <c r="AA179" i="3"/>
  <c r="AA180" i="3"/>
  <c r="AA181" i="3"/>
  <c r="AA182" i="3"/>
  <c r="AA183" i="3"/>
  <c r="AA184" i="3"/>
  <c r="AA185" i="3"/>
  <c r="AA186" i="3"/>
  <c r="AA187" i="3"/>
  <c r="AA188" i="3"/>
  <c r="AA189" i="3"/>
  <c r="AA190" i="3"/>
  <c r="AA191" i="3"/>
  <c r="AA192" i="3"/>
  <c r="AA193" i="3"/>
  <c r="AA194" i="3"/>
  <c r="AA195" i="3"/>
  <c r="AA196" i="3"/>
  <c r="AA197" i="3"/>
  <c r="AA198" i="3"/>
  <c r="AA199" i="3"/>
  <c r="AA200" i="3"/>
  <c r="AA201" i="3"/>
  <c r="AA202" i="3"/>
  <c r="AA203" i="3"/>
  <c r="AA204" i="3"/>
  <c r="AA205" i="3"/>
  <c r="AA206" i="3"/>
  <c r="AA207" i="3"/>
  <c r="AA208" i="3"/>
  <c r="AA209" i="3"/>
  <c r="AA210" i="3"/>
  <c r="AA211" i="3"/>
  <c r="AA212" i="3"/>
  <c r="AA213" i="3"/>
  <c r="AA214" i="3"/>
  <c r="W16" i="3"/>
  <c r="W17" i="3"/>
  <c r="W18" i="3"/>
  <c r="W19" i="3"/>
  <c r="W20" i="3"/>
  <c r="W21" i="3"/>
  <c r="W22" i="3"/>
  <c r="W23" i="3"/>
  <c r="W24" i="3"/>
  <c r="W25" i="3"/>
  <c r="W26" i="3"/>
  <c r="W27" i="3"/>
  <c r="W28" i="3"/>
  <c r="W29" i="3"/>
  <c r="W30" i="3"/>
  <c r="W31" i="3"/>
  <c r="W32" i="3"/>
  <c r="W33" i="3"/>
  <c r="W34" i="3"/>
  <c r="W35" i="3"/>
  <c r="W36" i="3"/>
  <c r="W37" i="3"/>
  <c r="W38" i="3"/>
  <c r="W39" i="3"/>
  <c r="W40" i="3"/>
  <c r="W41" i="3"/>
  <c r="W42" i="3"/>
  <c r="W43" i="3"/>
  <c r="W44" i="3"/>
  <c r="W45" i="3"/>
  <c r="W46" i="3"/>
  <c r="W47" i="3"/>
  <c r="W48" i="3"/>
  <c r="W49" i="3"/>
  <c r="W50" i="3"/>
  <c r="W51" i="3"/>
  <c r="W52" i="3"/>
  <c r="W53" i="3"/>
  <c r="W54" i="3"/>
  <c r="W55" i="3"/>
  <c r="W56" i="3"/>
  <c r="W57" i="3"/>
  <c r="W58" i="3"/>
  <c r="W59" i="3"/>
  <c r="W60" i="3"/>
  <c r="W61" i="3"/>
  <c r="W62" i="3"/>
  <c r="W63" i="3"/>
  <c r="W64" i="3"/>
  <c r="W65" i="3"/>
  <c r="W66" i="3"/>
  <c r="W67" i="3"/>
  <c r="W68" i="3"/>
  <c r="W69" i="3"/>
  <c r="W70" i="3"/>
  <c r="W71" i="3"/>
  <c r="W72" i="3"/>
  <c r="W73" i="3"/>
  <c r="W74" i="3"/>
  <c r="W75" i="3"/>
  <c r="W76" i="3"/>
  <c r="W77" i="3"/>
  <c r="W78" i="3"/>
  <c r="W79" i="3"/>
  <c r="W80" i="3"/>
  <c r="W81" i="3"/>
  <c r="W82" i="3"/>
  <c r="W83" i="3"/>
  <c r="W84" i="3"/>
  <c r="W85" i="3"/>
  <c r="W86" i="3"/>
  <c r="W87" i="3"/>
  <c r="W88" i="3"/>
  <c r="W89" i="3"/>
  <c r="W90" i="3"/>
  <c r="W91" i="3"/>
  <c r="W92" i="3"/>
  <c r="W93" i="3"/>
  <c r="W94" i="3"/>
  <c r="W95" i="3"/>
  <c r="W96" i="3"/>
  <c r="W97" i="3"/>
  <c r="W98" i="3"/>
  <c r="W99" i="3"/>
  <c r="W100" i="3"/>
  <c r="W101" i="3"/>
  <c r="W102" i="3"/>
  <c r="W103" i="3"/>
  <c r="W104" i="3"/>
  <c r="W105" i="3"/>
  <c r="W106" i="3"/>
  <c r="W107" i="3"/>
  <c r="W108" i="3"/>
  <c r="W109" i="3"/>
  <c r="W110" i="3"/>
  <c r="W111" i="3"/>
  <c r="W112" i="3"/>
  <c r="W113" i="3"/>
  <c r="W114" i="3"/>
  <c r="W115" i="3"/>
  <c r="W116" i="3"/>
  <c r="W117" i="3"/>
  <c r="W118" i="3"/>
  <c r="W119" i="3"/>
  <c r="W120" i="3"/>
  <c r="W121" i="3"/>
  <c r="W122" i="3"/>
  <c r="W123" i="3"/>
  <c r="W124" i="3"/>
  <c r="W125" i="3"/>
  <c r="W126" i="3"/>
  <c r="W127" i="3"/>
  <c r="W128" i="3"/>
  <c r="W129" i="3"/>
  <c r="W130" i="3"/>
  <c r="W131" i="3"/>
  <c r="W132" i="3"/>
  <c r="W133" i="3"/>
  <c r="W134" i="3"/>
  <c r="W135" i="3"/>
  <c r="W136" i="3"/>
  <c r="W137" i="3"/>
  <c r="W138" i="3"/>
  <c r="W139" i="3"/>
  <c r="W140" i="3"/>
  <c r="W141" i="3"/>
  <c r="W142" i="3"/>
  <c r="W143" i="3"/>
  <c r="W144" i="3"/>
  <c r="W145" i="3"/>
  <c r="W146" i="3"/>
  <c r="W147" i="3"/>
  <c r="W148" i="3"/>
  <c r="W149" i="3"/>
  <c r="W150" i="3"/>
  <c r="W151" i="3"/>
  <c r="W152" i="3"/>
  <c r="W153" i="3"/>
  <c r="W154" i="3"/>
  <c r="W155" i="3"/>
  <c r="W156" i="3"/>
  <c r="W157" i="3"/>
  <c r="W158" i="3"/>
  <c r="W159" i="3"/>
  <c r="W160" i="3"/>
  <c r="W161" i="3"/>
  <c r="W162" i="3"/>
  <c r="W163" i="3"/>
  <c r="W164" i="3"/>
  <c r="W165" i="3"/>
  <c r="W166" i="3"/>
  <c r="W167" i="3"/>
  <c r="W168" i="3"/>
  <c r="W169" i="3"/>
  <c r="W170" i="3"/>
  <c r="W171" i="3"/>
  <c r="W172" i="3"/>
  <c r="W173" i="3"/>
  <c r="W174" i="3"/>
  <c r="W175" i="3"/>
  <c r="W176" i="3"/>
  <c r="W177" i="3"/>
  <c r="W178" i="3"/>
  <c r="W179" i="3"/>
  <c r="W180" i="3"/>
  <c r="W181" i="3"/>
  <c r="W182" i="3"/>
  <c r="W183" i="3"/>
  <c r="W184" i="3"/>
  <c r="W185" i="3"/>
  <c r="W186" i="3"/>
  <c r="W187" i="3"/>
  <c r="W188" i="3"/>
  <c r="W189" i="3"/>
  <c r="W190" i="3"/>
  <c r="W191" i="3"/>
  <c r="W192" i="3"/>
  <c r="W193" i="3"/>
  <c r="W194" i="3"/>
  <c r="W195" i="3"/>
  <c r="W196" i="3"/>
  <c r="W197" i="3"/>
  <c r="W198" i="3"/>
  <c r="W199" i="3"/>
  <c r="W200" i="3"/>
  <c r="W201" i="3"/>
  <c r="W202" i="3"/>
  <c r="W203" i="3"/>
  <c r="W204" i="3"/>
  <c r="W205" i="3"/>
  <c r="W206" i="3"/>
  <c r="W207" i="3"/>
  <c r="W208" i="3"/>
  <c r="W209" i="3"/>
  <c r="W210" i="3"/>
  <c r="W211" i="3"/>
  <c r="W212" i="3"/>
  <c r="W213" i="3"/>
  <c r="W214" i="3"/>
  <c r="V16" i="3"/>
  <c r="V17" i="3"/>
  <c r="V18" i="3"/>
  <c r="V19" i="3"/>
  <c r="V20" i="3"/>
  <c r="V21" i="3"/>
  <c r="V22" i="3"/>
  <c r="V23" i="3"/>
  <c r="V24" i="3"/>
  <c r="V25" i="3"/>
  <c r="V26" i="3"/>
  <c r="V27" i="3"/>
  <c r="V28" i="3"/>
  <c r="V29" i="3"/>
  <c r="V30" i="3"/>
  <c r="V31" i="3"/>
  <c r="V32" i="3"/>
  <c r="V33" i="3"/>
  <c r="V34" i="3"/>
  <c r="V35" i="3"/>
  <c r="V36" i="3"/>
  <c r="V37" i="3"/>
  <c r="V38" i="3"/>
  <c r="V39" i="3"/>
  <c r="V40" i="3"/>
  <c r="V41" i="3"/>
  <c r="V42" i="3"/>
  <c r="V43" i="3"/>
  <c r="V44" i="3"/>
  <c r="V45" i="3"/>
  <c r="V46" i="3"/>
  <c r="V47" i="3"/>
  <c r="V48" i="3"/>
  <c r="V49" i="3"/>
  <c r="V50" i="3"/>
  <c r="V51" i="3"/>
  <c r="V52" i="3"/>
  <c r="V53" i="3"/>
  <c r="V54" i="3"/>
  <c r="V55" i="3"/>
  <c r="V56" i="3"/>
  <c r="V57" i="3"/>
  <c r="V58" i="3"/>
  <c r="V59" i="3"/>
  <c r="V60" i="3"/>
  <c r="V61" i="3"/>
  <c r="V62" i="3"/>
  <c r="V63" i="3"/>
  <c r="V64" i="3"/>
  <c r="V65" i="3"/>
  <c r="V66" i="3"/>
  <c r="V67" i="3"/>
  <c r="V68" i="3"/>
  <c r="V69" i="3"/>
  <c r="V70" i="3"/>
  <c r="V71" i="3"/>
  <c r="V72" i="3"/>
  <c r="V73" i="3"/>
  <c r="V74" i="3"/>
  <c r="V75" i="3"/>
  <c r="V76" i="3"/>
  <c r="V77" i="3"/>
  <c r="V78" i="3"/>
  <c r="V79" i="3"/>
  <c r="V80" i="3"/>
  <c r="V81" i="3"/>
  <c r="V82" i="3"/>
  <c r="V83" i="3"/>
  <c r="V84" i="3"/>
  <c r="V85" i="3"/>
  <c r="V86" i="3"/>
  <c r="V87" i="3"/>
  <c r="V88" i="3"/>
  <c r="V89" i="3"/>
  <c r="V90" i="3"/>
  <c r="V91" i="3"/>
  <c r="V92" i="3"/>
  <c r="V93" i="3"/>
  <c r="V94" i="3"/>
  <c r="V95" i="3"/>
  <c r="V96" i="3"/>
  <c r="V97" i="3"/>
  <c r="V98" i="3"/>
  <c r="V99" i="3"/>
  <c r="V100" i="3"/>
  <c r="V101" i="3"/>
  <c r="V102" i="3"/>
  <c r="V103" i="3"/>
  <c r="V104" i="3"/>
  <c r="V105" i="3"/>
  <c r="V106" i="3"/>
  <c r="V107" i="3"/>
  <c r="V108" i="3"/>
  <c r="V109" i="3"/>
  <c r="V110" i="3"/>
  <c r="V111" i="3"/>
  <c r="V112" i="3"/>
  <c r="V113" i="3"/>
  <c r="V114" i="3"/>
  <c r="V115" i="3"/>
  <c r="V116" i="3"/>
  <c r="V117" i="3"/>
  <c r="V118" i="3"/>
  <c r="V119" i="3"/>
  <c r="V120" i="3"/>
  <c r="V121" i="3"/>
  <c r="V122" i="3"/>
  <c r="V123" i="3"/>
  <c r="V124" i="3"/>
  <c r="V125" i="3"/>
  <c r="V126" i="3"/>
  <c r="V127" i="3"/>
  <c r="V128" i="3"/>
  <c r="V129" i="3"/>
  <c r="V130" i="3"/>
  <c r="V131" i="3"/>
  <c r="V132" i="3"/>
  <c r="V133" i="3"/>
  <c r="V134" i="3"/>
  <c r="V135" i="3"/>
  <c r="V136" i="3"/>
  <c r="V137" i="3"/>
  <c r="V138" i="3"/>
  <c r="V139" i="3"/>
  <c r="V140" i="3"/>
  <c r="V141" i="3"/>
  <c r="V142" i="3"/>
  <c r="V143" i="3"/>
  <c r="V144" i="3"/>
  <c r="V145" i="3"/>
  <c r="V146" i="3"/>
  <c r="V147" i="3"/>
  <c r="V148" i="3"/>
  <c r="V149" i="3"/>
  <c r="V150" i="3"/>
  <c r="V151" i="3"/>
  <c r="V152" i="3"/>
  <c r="V153" i="3"/>
  <c r="V154" i="3"/>
  <c r="V155" i="3"/>
  <c r="V156" i="3"/>
  <c r="V157" i="3"/>
  <c r="V158" i="3"/>
  <c r="V159" i="3"/>
  <c r="V160" i="3"/>
  <c r="V161" i="3"/>
  <c r="V162" i="3"/>
  <c r="V163" i="3"/>
  <c r="V164" i="3"/>
  <c r="V165" i="3"/>
  <c r="V166" i="3"/>
  <c r="V167" i="3"/>
  <c r="V168" i="3"/>
  <c r="V169" i="3"/>
  <c r="V170" i="3"/>
  <c r="V171" i="3"/>
  <c r="V172" i="3"/>
  <c r="V173" i="3"/>
  <c r="V174" i="3"/>
  <c r="V175" i="3"/>
  <c r="V176" i="3"/>
  <c r="V177" i="3"/>
  <c r="V178" i="3"/>
  <c r="V179" i="3"/>
  <c r="V180" i="3"/>
  <c r="V181" i="3"/>
  <c r="V182" i="3"/>
  <c r="V183" i="3"/>
  <c r="V184" i="3"/>
  <c r="V185" i="3"/>
  <c r="V186" i="3"/>
  <c r="V187" i="3"/>
  <c r="V188" i="3"/>
  <c r="V189" i="3"/>
  <c r="V190" i="3"/>
  <c r="V191" i="3"/>
  <c r="V192" i="3"/>
  <c r="V193" i="3"/>
  <c r="V194" i="3"/>
  <c r="V195" i="3"/>
  <c r="V196" i="3"/>
  <c r="V197" i="3"/>
  <c r="V198" i="3"/>
  <c r="V199" i="3"/>
  <c r="V200" i="3"/>
  <c r="V201" i="3"/>
  <c r="V202" i="3"/>
  <c r="V203" i="3"/>
  <c r="V204" i="3"/>
  <c r="V205" i="3"/>
  <c r="V206" i="3"/>
  <c r="V207" i="3"/>
  <c r="V208" i="3"/>
  <c r="V209" i="3"/>
  <c r="V210" i="3"/>
  <c r="V211" i="3"/>
  <c r="V212" i="3"/>
  <c r="V213" i="3"/>
  <c r="V214" i="3"/>
  <c r="U16" i="3"/>
  <c r="U17" i="3"/>
  <c r="U18" i="3"/>
  <c r="U19" i="3"/>
  <c r="U20" i="3"/>
  <c r="U21" i="3"/>
  <c r="U22" i="3"/>
  <c r="U23" i="3"/>
  <c r="U24" i="3"/>
  <c r="U25" i="3"/>
  <c r="U26" i="3"/>
  <c r="U27" i="3"/>
  <c r="U28" i="3"/>
  <c r="U29" i="3"/>
  <c r="U30" i="3"/>
  <c r="U31" i="3"/>
  <c r="U32" i="3"/>
  <c r="U33" i="3"/>
  <c r="U34" i="3"/>
  <c r="U35" i="3"/>
  <c r="U36" i="3"/>
  <c r="U37" i="3"/>
  <c r="U38" i="3"/>
  <c r="U39" i="3"/>
  <c r="U40" i="3"/>
  <c r="U41" i="3"/>
  <c r="U42" i="3"/>
  <c r="U43" i="3"/>
  <c r="U44" i="3"/>
  <c r="U45" i="3"/>
  <c r="U46" i="3"/>
  <c r="U47" i="3"/>
  <c r="U48" i="3"/>
  <c r="U49" i="3"/>
  <c r="U50" i="3"/>
  <c r="U51" i="3"/>
  <c r="U52" i="3"/>
  <c r="U53" i="3"/>
  <c r="U54" i="3"/>
  <c r="U55" i="3"/>
  <c r="U56" i="3"/>
  <c r="U57" i="3"/>
  <c r="U58" i="3"/>
  <c r="U59" i="3"/>
  <c r="U60" i="3"/>
  <c r="U61" i="3"/>
  <c r="U62" i="3"/>
  <c r="U63" i="3"/>
  <c r="U64" i="3"/>
  <c r="U65" i="3"/>
  <c r="U66" i="3"/>
  <c r="U67" i="3"/>
  <c r="U68" i="3"/>
  <c r="U69" i="3"/>
  <c r="U70" i="3"/>
  <c r="U71" i="3"/>
  <c r="U72" i="3"/>
  <c r="U73" i="3"/>
  <c r="U74" i="3"/>
  <c r="U75" i="3"/>
  <c r="U76" i="3"/>
  <c r="U77" i="3"/>
  <c r="U78" i="3"/>
  <c r="U79" i="3"/>
  <c r="U80" i="3"/>
  <c r="U81" i="3"/>
  <c r="U82" i="3"/>
  <c r="U83" i="3"/>
  <c r="U84" i="3"/>
  <c r="U85" i="3"/>
  <c r="U86" i="3"/>
  <c r="U87" i="3"/>
  <c r="U88" i="3"/>
  <c r="U89" i="3"/>
  <c r="U90" i="3"/>
  <c r="U91" i="3"/>
  <c r="U92" i="3"/>
  <c r="U93" i="3"/>
  <c r="U94" i="3"/>
  <c r="U95" i="3"/>
  <c r="U96" i="3"/>
  <c r="U97" i="3"/>
  <c r="U98" i="3"/>
  <c r="U99" i="3"/>
  <c r="U100" i="3"/>
  <c r="U101" i="3"/>
  <c r="U102" i="3"/>
  <c r="U103" i="3"/>
  <c r="U104" i="3"/>
  <c r="U105" i="3"/>
  <c r="U106" i="3"/>
  <c r="U107" i="3"/>
  <c r="U108" i="3"/>
  <c r="U109" i="3"/>
  <c r="U110" i="3"/>
  <c r="U111" i="3"/>
  <c r="U112" i="3"/>
  <c r="U113" i="3"/>
  <c r="U114" i="3"/>
  <c r="U115" i="3"/>
  <c r="U116" i="3"/>
  <c r="U117" i="3"/>
  <c r="U118" i="3"/>
  <c r="U119" i="3"/>
  <c r="U120" i="3"/>
  <c r="U121" i="3"/>
  <c r="U122" i="3"/>
  <c r="U123" i="3"/>
  <c r="U124" i="3"/>
  <c r="U125" i="3"/>
  <c r="U126" i="3"/>
  <c r="U127" i="3"/>
  <c r="U128" i="3"/>
  <c r="U129" i="3"/>
  <c r="U130" i="3"/>
  <c r="U131" i="3"/>
  <c r="U132" i="3"/>
  <c r="U133" i="3"/>
  <c r="U134" i="3"/>
  <c r="U135" i="3"/>
  <c r="U136" i="3"/>
  <c r="U137" i="3"/>
  <c r="U138" i="3"/>
  <c r="U139" i="3"/>
  <c r="U140" i="3"/>
  <c r="U141" i="3"/>
  <c r="U142" i="3"/>
  <c r="U143" i="3"/>
  <c r="U144" i="3"/>
  <c r="U145" i="3"/>
  <c r="U146" i="3"/>
  <c r="U147" i="3"/>
  <c r="U148" i="3"/>
  <c r="U149" i="3"/>
  <c r="U150" i="3"/>
  <c r="U151" i="3"/>
  <c r="U152" i="3"/>
  <c r="U153" i="3"/>
  <c r="U154" i="3"/>
  <c r="U155" i="3"/>
  <c r="U156" i="3"/>
  <c r="U157" i="3"/>
  <c r="U158" i="3"/>
  <c r="U159" i="3"/>
  <c r="U160" i="3"/>
  <c r="U161" i="3"/>
  <c r="U162" i="3"/>
  <c r="U163" i="3"/>
  <c r="U164" i="3"/>
  <c r="U165" i="3"/>
  <c r="U166" i="3"/>
  <c r="U167" i="3"/>
  <c r="U168" i="3"/>
  <c r="U169" i="3"/>
  <c r="U170" i="3"/>
  <c r="U171" i="3"/>
  <c r="U172" i="3"/>
  <c r="U173" i="3"/>
  <c r="U174" i="3"/>
  <c r="U175" i="3"/>
  <c r="U176" i="3"/>
  <c r="U177" i="3"/>
  <c r="U178" i="3"/>
  <c r="U179" i="3"/>
  <c r="U180" i="3"/>
  <c r="U181" i="3"/>
  <c r="U182" i="3"/>
  <c r="U183" i="3"/>
  <c r="U184" i="3"/>
  <c r="U185" i="3"/>
  <c r="U186" i="3"/>
  <c r="U187" i="3"/>
  <c r="U188" i="3"/>
  <c r="U189" i="3"/>
  <c r="U190" i="3"/>
  <c r="U191" i="3"/>
  <c r="U192" i="3"/>
  <c r="U193" i="3"/>
  <c r="U194" i="3"/>
  <c r="U195" i="3"/>
  <c r="U196" i="3"/>
  <c r="U197" i="3"/>
  <c r="U198" i="3"/>
  <c r="U199" i="3"/>
  <c r="U200" i="3"/>
  <c r="U201" i="3"/>
  <c r="U202" i="3"/>
  <c r="U203" i="3"/>
  <c r="U204" i="3"/>
  <c r="U205" i="3"/>
  <c r="U206" i="3"/>
  <c r="U207" i="3"/>
  <c r="U208" i="3"/>
  <c r="U209" i="3"/>
  <c r="U210" i="3"/>
  <c r="U211" i="3"/>
  <c r="U212" i="3"/>
  <c r="U213" i="3"/>
  <c r="U214" i="3"/>
  <c r="Q16" i="3"/>
  <c r="Q17" i="3"/>
  <c r="Q18" i="3"/>
  <c r="Q19" i="3"/>
  <c r="Q20" i="3"/>
  <c r="Q21" i="3"/>
  <c r="Q22" i="3"/>
  <c r="Q23" i="3"/>
  <c r="Q24" i="3"/>
  <c r="Q25" i="3"/>
  <c r="Q26" i="3"/>
  <c r="Q27" i="3"/>
  <c r="Q28" i="3"/>
  <c r="Q29" i="3"/>
  <c r="Q30" i="3"/>
  <c r="Q31" i="3"/>
  <c r="Q32" i="3"/>
  <c r="Q33" i="3"/>
  <c r="Q34" i="3"/>
  <c r="Q35" i="3"/>
  <c r="Q36" i="3"/>
  <c r="Q37" i="3"/>
  <c r="Q38" i="3"/>
  <c r="Q39" i="3"/>
  <c r="Q40" i="3"/>
  <c r="Q41" i="3"/>
  <c r="Q42" i="3"/>
  <c r="Q43" i="3"/>
  <c r="Q44" i="3"/>
  <c r="Q45" i="3"/>
  <c r="Q46" i="3"/>
  <c r="Q47" i="3"/>
  <c r="Q48" i="3"/>
  <c r="Q49" i="3"/>
  <c r="Q50" i="3"/>
  <c r="Q51" i="3"/>
  <c r="Q52" i="3"/>
  <c r="Q53" i="3"/>
  <c r="Q54" i="3"/>
  <c r="Q55" i="3"/>
  <c r="Q56" i="3"/>
  <c r="Q57" i="3"/>
  <c r="Q58" i="3"/>
  <c r="Q59" i="3"/>
  <c r="Q60" i="3"/>
  <c r="Q61" i="3"/>
  <c r="Q62" i="3"/>
  <c r="Q63" i="3"/>
  <c r="Q64" i="3"/>
  <c r="Q65" i="3"/>
  <c r="Q66" i="3"/>
  <c r="Q67" i="3"/>
  <c r="Q68" i="3"/>
  <c r="Q69" i="3"/>
  <c r="Q70" i="3"/>
  <c r="Q71" i="3"/>
  <c r="Q72" i="3"/>
  <c r="Q73" i="3"/>
  <c r="Q74" i="3"/>
  <c r="Q75" i="3"/>
  <c r="Q76" i="3"/>
  <c r="Q77" i="3"/>
  <c r="Q78" i="3"/>
  <c r="Q79" i="3"/>
  <c r="Q80" i="3"/>
  <c r="Q81" i="3"/>
  <c r="Q82" i="3"/>
  <c r="Q83" i="3"/>
  <c r="Q84" i="3"/>
  <c r="Q85" i="3"/>
  <c r="Q86" i="3"/>
  <c r="Q87" i="3"/>
  <c r="Q88" i="3"/>
  <c r="Q89" i="3"/>
  <c r="Q90" i="3"/>
  <c r="Q91" i="3"/>
  <c r="Q92" i="3"/>
  <c r="Q93" i="3"/>
  <c r="Q94" i="3"/>
  <c r="Q95" i="3"/>
  <c r="Q96" i="3"/>
  <c r="Q97" i="3"/>
  <c r="Q98" i="3"/>
  <c r="Q99" i="3"/>
  <c r="Q100" i="3"/>
  <c r="Q101" i="3"/>
  <c r="Q102" i="3"/>
  <c r="Q103" i="3"/>
  <c r="Q104" i="3"/>
  <c r="Q105" i="3"/>
  <c r="Q106" i="3"/>
  <c r="Q107" i="3"/>
  <c r="Q108" i="3"/>
  <c r="Q109" i="3"/>
  <c r="Q110" i="3"/>
  <c r="Q111" i="3"/>
  <c r="Q112" i="3"/>
  <c r="Q113" i="3"/>
  <c r="Q114" i="3"/>
  <c r="Q115" i="3"/>
  <c r="Q116" i="3"/>
  <c r="Q117" i="3"/>
  <c r="Q118" i="3"/>
  <c r="Q119" i="3"/>
  <c r="Q120" i="3"/>
  <c r="Q121" i="3"/>
  <c r="Q122" i="3"/>
  <c r="Q123" i="3"/>
  <c r="Q124" i="3"/>
  <c r="Q125" i="3"/>
  <c r="Q126" i="3"/>
  <c r="Q127" i="3"/>
  <c r="Q128" i="3"/>
  <c r="Q129" i="3"/>
  <c r="Q130" i="3"/>
  <c r="Q131" i="3"/>
  <c r="Q132" i="3"/>
  <c r="Q133" i="3"/>
  <c r="Q134" i="3"/>
  <c r="Q135" i="3"/>
  <c r="Q136" i="3"/>
  <c r="Q137" i="3"/>
  <c r="Q138" i="3"/>
  <c r="Q139" i="3"/>
  <c r="Q140" i="3"/>
  <c r="Q141" i="3"/>
  <c r="Q142" i="3"/>
  <c r="Q143" i="3"/>
  <c r="Q144" i="3"/>
  <c r="Q145" i="3"/>
  <c r="Q146" i="3"/>
  <c r="Q147" i="3"/>
  <c r="Q148" i="3"/>
  <c r="Q149" i="3"/>
  <c r="Q150" i="3"/>
  <c r="Q151" i="3"/>
  <c r="Q152" i="3"/>
  <c r="Q153" i="3"/>
  <c r="Q154" i="3"/>
  <c r="Q155" i="3"/>
  <c r="Q156" i="3"/>
  <c r="Q157" i="3"/>
  <c r="Q158" i="3"/>
  <c r="Q159" i="3"/>
  <c r="Q160" i="3"/>
  <c r="Q161" i="3"/>
  <c r="Q162" i="3"/>
  <c r="Q163" i="3"/>
  <c r="Q164" i="3"/>
  <c r="Q165" i="3"/>
  <c r="Q166" i="3"/>
  <c r="Q167" i="3"/>
  <c r="Q168" i="3"/>
  <c r="Q169" i="3"/>
  <c r="Q170" i="3"/>
  <c r="Q171" i="3"/>
  <c r="Q172" i="3"/>
  <c r="Q173" i="3"/>
  <c r="Q174" i="3"/>
  <c r="Q175" i="3"/>
  <c r="Q176" i="3"/>
  <c r="Q177" i="3"/>
  <c r="Q178" i="3"/>
  <c r="Q179" i="3"/>
  <c r="Q180" i="3"/>
  <c r="Q181" i="3"/>
  <c r="Q182" i="3"/>
  <c r="Q183" i="3"/>
  <c r="Q184" i="3"/>
  <c r="Q185" i="3"/>
  <c r="Q186" i="3"/>
  <c r="Q187" i="3"/>
  <c r="Q188" i="3"/>
  <c r="Q189" i="3"/>
  <c r="Q190" i="3"/>
  <c r="Q191" i="3"/>
  <c r="Q192" i="3"/>
  <c r="Q193" i="3"/>
  <c r="Q194" i="3"/>
  <c r="Q195" i="3"/>
  <c r="Q196" i="3"/>
  <c r="Q197" i="3"/>
  <c r="Q198" i="3"/>
  <c r="Q199" i="3"/>
  <c r="Q200" i="3"/>
  <c r="Q201" i="3"/>
  <c r="Q202" i="3"/>
  <c r="Q203" i="3"/>
  <c r="Q204" i="3"/>
  <c r="Q205" i="3"/>
  <c r="Q206" i="3"/>
  <c r="Q207" i="3"/>
  <c r="Q208" i="3"/>
  <c r="Q209" i="3"/>
  <c r="Q210" i="3"/>
  <c r="Q211" i="3"/>
  <c r="Q212" i="3"/>
  <c r="Q213" i="3"/>
  <c r="Q214" i="3"/>
  <c r="P16" i="3"/>
  <c r="P17" i="3"/>
  <c r="P18" i="3"/>
  <c r="P19" i="3"/>
  <c r="P20" i="3"/>
  <c r="P21" i="3"/>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59" i="3"/>
  <c r="P60" i="3"/>
  <c r="P61" i="3"/>
  <c r="P62" i="3"/>
  <c r="P63" i="3"/>
  <c r="P64" i="3"/>
  <c r="P65" i="3"/>
  <c r="P66" i="3"/>
  <c r="P67" i="3"/>
  <c r="P68" i="3"/>
  <c r="P69" i="3"/>
  <c r="P70" i="3"/>
  <c r="P71" i="3"/>
  <c r="P72" i="3"/>
  <c r="P73" i="3"/>
  <c r="P74" i="3"/>
  <c r="P75" i="3"/>
  <c r="P76" i="3"/>
  <c r="P77" i="3"/>
  <c r="P78" i="3"/>
  <c r="P79" i="3"/>
  <c r="P80" i="3"/>
  <c r="P81" i="3"/>
  <c r="P82" i="3"/>
  <c r="P83" i="3"/>
  <c r="P84" i="3"/>
  <c r="P85" i="3"/>
  <c r="P86" i="3"/>
  <c r="P87" i="3"/>
  <c r="P88" i="3"/>
  <c r="P89" i="3"/>
  <c r="P90" i="3"/>
  <c r="P91" i="3"/>
  <c r="P92" i="3"/>
  <c r="P93" i="3"/>
  <c r="P94" i="3"/>
  <c r="P95" i="3"/>
  <c r="P96" i="3"/>
  <c r="P97" i="3"/>
  <c r="P98" i="3"/>
  <c r="P99" i="3"/>
  <c r="P100" i="3"/>
  <c r="P101" i="3"/>
  <c r="P102" i="3"/>
  <c r="P103" i="3"/>
  <c r="P104" i="3"/>
  <c r="P105" i="3"/>
  <c r="P106" i="3"/>
  <c r="P107" i="3"/>
  <c r="P108" i="3"/>
  <c r="P109" i="3"/>
  <c r="P110" i="3"/>
  <c r="P111" i="3"/>
  <c r="P112" i="3"/>
  <c r="P113" i="3"/>
  <c r="P114" i="3"/>
  <c r="P115" i="3"/>
  <c r="P116" i="3"/>
  <c r="P117" i="3"/>
  <c r="P118" i="3"/>
  <c r="P119" i="3"/>
  <c r="P120" i="3"/>
  <c r="P121" i="3"/>
  <c r="P122" i="3"/>
  <c r="P123" i="3"/>
  <c r="P124" i="3"/>
  <c r="P125" i="3"/>
  <c r="P126" i="3"/>
  <c r="P127" i="3"/>
  <c r="P128" i="3"/>
  <c r="P129" i="3"/>
  <c r="P130" i="3"/>
  <c r="P131" i="3"/>
  <c r="P132" i="3"/>
  <c r="P133" i="3"/>
  <c r="P134" i="3"/>
  <c r="P135" i="3"/>
  <c r="P136" i="3"/>
  <c r="P137" i="3"/>
  <c r="P138" i="3"/>
  <c r="P139" i="3"/>
  <c r="P140" i="3"/>
  <c r="P141" i="3"/>
  <c r="P142" i="3"/>
  <c r="P143" i="3"/>
  <c r="P144" i="3"/>
  <c r="P145" i="3"/>
  <c r="P146" i="3"/>
  <c r="P147" i="3"/>
  <c r="P148" i="3"/>
  <c r="P149" i="3"/>
  <c r="P150" i="3"/>
  <c r="P151" i="3"/>
  <c r="P152" i="3"/>
  <c r="P153" i="3"/>
  <c r="P154" i="3"/>
  <c r="P155" i="3"/>
  <c r="P156" i="3"/>
  <c r="P157" i="3"/>
  <c r="P158" i="3"/>
  <c r="P159" i="3"/>
  <c r="P160" i="3"/>
  <c r="P161" i="3"/>
  <c r="P162" i="3"/>
  <c r="P163" i="3"/>
  <c r="P164" i="3"/>
  <c r="P165" i="3"/>
  <c r="P166" i="3"/>
  <c r="P167" i="3"/>
  <c r="P168" i="3"/>
  <c r="P169" i="3"/>
  <c r="P170" i="3"/>
  <c r="P171" i="3"/>
  <c r="P172" i="3"/>
  <c r="P173" i="3"/>
  <c r="P174" i="3"/>
  <c r="P175" i="3"/>
  <c r="P176" i="3"/>
  <c r="P177" i="3"/>
  <c r="P178" i="3"/>
  <c r="P179" i="3"/>
  <c r="P180" i="3"/>
  <c r="P181" i="3"/>
  <c r="P182" i="3"/>
  <c r="P183" i="3"/>
  <c r="P184" i="3"/>
  <c r="P185" i="3"/>
  <c r="P186" i="3"/>
  <c r="P187" i="3"/>
  <c r="P188" i="3"/>
  <c r="P189" i="3"/>
  <c r="P190" i="3"/>
  <c r="P191" i="3"/>
  <c r="P192" i="3"/>
  <c r="P193" i="3"/>
  <c r="P194" i="3"/>
  <c r="P195" i="3"/>
  <c r="P196" i="3"/>
  <c r="P197" i="3"/>
  <c r="P198" i="3"/>
  <c r="P199" i="3"/>
  <c r="P200" i="3"/>
  <c r="P201" i="3"/>
  <c r="P202" i="3"/>
  <c r="P203" i="3"/>
  <c r="P204" i="3"/>
  <c r="P205" i="3"/>
  <c r="P206" i="3"/>
  <c r="P207" i="3"/>
  <c r="P208" i="3"/>
  <c r="P209" i="3"/>
  <c r="P210" i="3"/>
  <c r="P211" i="3"/>
  <c r="P212" i="3"/>
  <c r="P213" i="3"/>
  <c r="P214"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59" i="3"/>
  <c r="O60" i="3"/>
  <c r="O61" i="3"/>
  <c r="O62" i="3"/>
  <c r="O63" i="3"/>
  <c r="O64" i="3"/>
  <c r="O65" i="3"/>
  <c r="O66" i="3"/>
  <c r="O67" i="3"/>
  <c r="O68" i="3"/>
  <c r="O69" i="3"/>
  <c r="O70" i="3"/>
  <c r="O71" i="3"/>
  <c r="O72" i="3"/>
  <c r="O73" i="3"/>
  <c r="O74" i="3"/>
  <c r="O75" i="3"/>
  <c r="O76" i="3"/>
  <c r="O77" i="3"/>
  <c r="O78" i="3"/>
  <c r="O79" i="3"/>
  <c r="O80" i="3"/>
  <c r="O81" i="3"/>
  <c r="O82" i="3"/>
  <c r="O83" i="3"/>
  <c r="O84" i="3"/>
  <c r="O85" i="3"/>
  <c r="O86" i="3"/>
  <c r="O87" i="3"/>
  <c r="O88" i="3"/>
  <c r="O89" i="3"/>
  <c r="O90" i="3"/>
  <c r="O91" i="3"/>
  <c r="O92" i="3"/>
  <c r="O93" i="3"/>
  <c r="O94" i="3"/>
  <c r="O95" i="3"/>
  <c r="O96" i="3"/>
  <c r="O97" i="3"/>
  <c r="O98" i="3"/>
  <c r="O99" i="3"/>
  <c r="O100" i="3"/>
  <c r="O101" i="3"/>
  <c r="O102" i="3"/>
  <c r="O103" i="3"/>
  <c r="O104" i="3"/>
  <c r="O105" i="3"/>
  <c r="O106" i="3"/>
  <c r="O107" i="3"/>
  <c r="O108" i="3"/>
  <c r="O109" i="3"/>
  <c r="O110" i="3"/>
  <c r="O111" i="3"/>
  <c r="O112" i="3"/>
  <c r="O113" i="3"/>
  <c r="O114" i="3"/>
  <c r="O115" i="3"/>
  <c r="O116" i="3"/>
  <c r="O117" i="3"/>
  <c r="O118" i="3"/>
  <c r="O119" i="3"/>
  <c r="O120" i="3"/>
  <c r="O121" i="3"/>
  <c r="O122" i="3"/>
  <c r="O123" i="3"/>
  <c r="O124" i="3"/>
  <c r="O125" i="3"/>
  <c r="O126" i="3"/>
  <c r="O127" i="3"/>
  <c r="O128" i="3"/>
  <c r="O129" i="3"/>
  <c r="O130" i="3"/>
  <c r="O131" i="3"/>
  <c r="O132" i="3"/>
  <c r="O133" i="3"/>
  <c r="O134" i="3"/>
  <c r="O135" i="3"/>
  <c r="O136" i="3"/>
  <c r="O137" i="3"/>
  <c r="O138" i="3"/>
  <c r="O139" i="3"/>
  <c r="O140" i="3"/>
  <c r="O141" i="3"/>
  <c r="O142" i="3"/>
  <c r="O143" i="3"/>
  <c r="O144" i="3"/>
  <c r="O145" i="3"/>
  <c r="O146" i="3"/>
  <c r="O147" i="3"/>
  <c r="O148" i="3"/>
  <c r="O149" i="3"/>
  <c r="O150" i="3"/>
  <c r="O151" i="3"/>
  <c r="O152" i="3"/>
  <c r="O153" i="3"/>
  <c r="O154" i="3"/>
  <c r="O155" i="3"/>
  <c r="O156" i="3"/>
  <c r="O157" i="3"/>
  <c r="O158" i="3"/>
  <c r="O159" i="3"/>
  <c r="O160" i="3"/>
  <c r="O161" i="3"/>
  <c r="O162" i="3"/>
  <c r="O163" i="3"/>
  <c r="O164" i="3"/>
  <c r="O165" i="3"/>
  <c r="O166" i="3"/>
  <c r="O167" i="3"/>
  <c r="O168" i="3"/>
  <c r="O169" i="3"/>
  <c r="O170" i="3"/>
  <c r="O171" i="3"/>
  <c r="O172" i="3"/>
  <c r="O173" i="3"/>
  <c r="O174" i="3"/>
  <c r="O175" i="3"/>
  <c r="O176" i="3"/>
  <c r="O177" i="3"/>
  <c r="O178" i="3"/>
  <c r="O179" i="3"/>
  <c r="O180" i="3"/>
  <c r="O181" i="3"/>
  <c r="O182" i="3"/>
  <c r="O183" i="3"/>
  <c r="O184" i="3"/>
  <c r="O185" i="3"/>
  <c r="O186" i="3"/>
  <c r="O187" i="3"/>
  <c r="O188" i="3"/>
  <c r="O189" i="3"/>
  <c r="O190" i="3"/>
  <c r="O191" i="3"/>
  <c r="O192" i="3"/>
  <c r="O193" i="3"/>
  <c r="O194" i="3"/>
  <c r="O195" i="3"/>
  <c r="O196" i="3"/>
  <c r="O197" i="3"/>
  <c r="O198" i="3"/>
  <c r="O199" i="3"/>
  <c r="O200" i="3"/>
  <c r="O201" i="3"/>
  <c r="O202" i="3"/>
  <c r="O203" i="3"/>
  <c r="O204" i="3"/>
  <c r="O205" i="3"/>
  <c r="O206" i="3"/>
  <c r="O207" i="3"/>
  <c r="O208" i="3"/>
  <c r="O209" i="3"/>
  <c r="O210" i="3"/>
  <c r="O211" i="3"/>
  <c r="O212" i="3"/>
  <c r="O213" i="3"/>
  <c r="O214"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K75" i="3"/>
  <c r="K76" i="3"/>
  <c r="K77" i="3"/>
  <c r="K78" i="3"/>
  <c r="K79" i="3"/>
  <c r="K80" i="3"/>
  <c r="K81" i="3"/>
  <c r="K82" i="3"/>
  <c r="K83" i="3"/>
  <c r="K84" i="3"/>
  <c r="K85" i="3"/>
  <c r="K86" i="3"/>
  <c r="K87" i="3"/>
  <c r="K88" i="3"/>
  <c r="K89" i="3"/>
  <c r="K90" i="3"/>
  <c r="K91" i="3"/>
  <c r="K92" i="3"/>
  <c r="K93" i="3"/>
  <c r="K94" i="3"/>
  <c r="K95" i="3"/>
  <c r="K96" i="3"/>
  <c r="K97" i="3"/>
  <c r="K98" i="3"/>
  <c r="K99" i="3"/>
  <c r="K100" i="3"/>
  <c r="K101" i="3"/>
  <c r="K102" i="3"/>
  <c r="K103" i="3"/>
  <c r="K104" i="3"/>
  <c r="K105" i="3"/>
  <c r="K106" i="3"/>
  <c r="K107" i="3"/>
  <c r="K108" i="3"/>
  <c r="K109" i="3"/>
  <c r="K110" i="3"/>
  <c r="K111" i="3"/>
  <c r="K112" i="3"/>
  <c r="K113" i="3"/>
  <c r="K114" i="3"/>
  <c r="K115" i="3"/>
  <c r="K116" i="3"/>
  <c r="K117" i="3"/>
  <c r="K118" i="3"/>
  <c r="K119" i="3"/>
  <c r="K120" i="3"/>
  <c r="K121" i="3"/>
  <c r="K122" i="3"/>
  <c r="K123" i="3"/>
  <c r="K124" i="3"/>
  <c r="K125" i="3"/>
  <c r="K126" i="3"/>
  <c r="K127" i="3"/>
  <c r="K128" i="3"/>
  <c r="K129" i="3"/>
  <c r="K130" i="3"/>
  <c r="K131" i="3"/>
  <c r="K132" i="3"/>
  <c r="K133" i="3"/>
  <c r="K134" i="3"/>
  <c r="K135" i="3"/>
  <c r="K136" i="3"/>
  <c r="K137" i="3"/>
  <c r="K138" i="3"/>
  <c r="K139" i="3"/>
  <c r="K140" i="3"/>
  <c r="K141" i="3"/>
  <c r="K142" i="3"/>
  <c r="K143" i="3"/>
  <c r="K144" i="3"/>
  <c r="K145" i="3"/>
  <c r="K146" i="3"/>
  <c r="K147" i="3"/>
  <c r="K148" i="3"/>
  <c r="K149" i="3"/>
  <c r="K150" i="3"/>
  <c r="K151" i="3"/>
  <c r="K152" i="3"/>
  <c r="K153" i="3"/>
  <c r="K154" i="3"/>
  <c r="K155" i="3"/>
  <c r="K156" i="3"/>
  <c r="K157" i="3"/>
  <c r="K158" i="3"/>
  <c r="K159" i="3"/>
  <c r="K160" i="3"/>
  <c r="K161" i="3"/>
  <c r="K162" i="3"/>
  <c r="K163" i="3"/>
  <c r="K164" i="3"/>
  <c r="K165" i="3"/>
  <c r="K166" i="3"/>
  <c r="K167" i="3"/>
  <c r="K168" i="3"/>
  <c r="K169" i="3"/>
  <c r="K170" i="3"/>
  <c r="K171" i="3"/>
  <c r="K172" i="3"/>
  <c r="K173" i="3"/>
  <c r="K174" i="3"/>
  <c r="K175" i="3"/>
  <c r="K176" i="3"/>
  <c r="K177" i="3"/>
  <c r="K178" i="3"/>
  <c r="K179" i="3"/>
  <c r="K180" i="3"/>
  <c r="K181" i="3"/>
  <c r="K182" i="3"/>
  <c r="K183" i="3"/>
  <c r="K184" i="3"/>
  <c r="K185" i="3"/>
  <c r="K186" i="3"/>
  <c r="K187" i="3"/>
  <c r="K188" i="3"/>
  <c r="K189" i="3"/>
  <c r="K190" i="3"/>
  <c r="K191" i="3"/>
  <c r="K192" i="3"/>
  <c r="K193" i="3"/>
  <c r="K194" i="3"/>
  <c r="K195" i="3"/>
  <c r="K196" i="3"/>
  <c r="K197" i="3"/>
  <c r="K198" i="3"/>
  <c r="K199" i="3"/>
  <c r="K200" i="3"/>
  <c r="K201" i="3"/>
  <c r="K202" i="3"/>
  <c r="K203" i="3"/>
  <c r="K204" i="3"/>
  <c r="K205" i="3"/>
  <c r="K206" i="3"/>
  <c r="K207" i="3"/>
  <c r="K208" i="3"/>
  <c r="K209" i="3"/>
  <c r="K210" i="3"/>
  <c r="K211" i="3"/>
  <c r="K212" i="3"/>
  <c r="K213" i="3"/>
  <c r="K214"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J119" i="3"/>
  <c r="J120" i="3"/>
  <c r="J121" i="3"/>
  <c r="J122" i="3"/>
  <c r="J123" i="3"/>
  <c r="J124" i="3"/>
  <c r="J125" i="3"/>
  <c r="J126" i="3"/>
  <c r="J127" i="3"/>
  <c r="J128" i="3"/>
  <c r="J129" i="3"/>
  <c r="J130" i="3"/>
  <c r="J131" i="3"/>
  <c r="J132" i="3"/>
  <c r="J133" i="3"/>
  <c r="J134" i="3"/>
  <c r="J135" i="3"/>
  <c r="J136" i="3"/>
  <c r="J137" i="3"/>
  <c r="J138" i="3"/>
  <c r="J139" i="3"/>
  <c r="J140" i="3"/>
  <c r="J141" i="3"/>
  <c r="J142" i="3"/>
  <c r="J143" i="3"/>
  <c r="J144" i="3"/>
  <c r="J145" i="3"/>
  <c r="J146" i="3"/>
  <c r="J147" i="3"/>
  <c r="J148" i="3"/>
  <c r="J149" i="3"/>
  <c r="J150" i="3"/>
  <c r="J151" i="3"/>
  <c r="J152" i="3"/>
  <c r="J153" i="3"/>
  <c r="J154" i="3"/>
  <c r="J155" i="3"/>
  <c r="J156" i="3"/>
  <c r="J157" i="3"/>
  <c r="J158" i="3"/>
  <c r="J159" i="3"/>
  <c r="J160" i="3"/>
  <c r="J161" i="3"/>
  <c r="J162" i="3"/>
  <c r="J163" i="3"/>
  <c r="J164" i="3"/>
  <c r="J165" i="3"/>
  <c r="J166" i="3"/>
  <c r="J167" i="3"/>
  <c r="J168" i="3"/>
  <c r="J169" i="3"/>
  <c r="J170" i="3"/>
  <c r="J171" i="3"/>
  <c r="J172" i="3"/>
  <c r="J173" i="3"/>
  <c r="J174" i="3"/>
  <c r="J175" i="3"/>
  <c r="J176" i="3"/>
  <c r="J177" i="3"/>
  <c r="J178" i="3"/>
  <c r="J179" i="3"/>
  <c r="J180" i="3"/>
  <c r="J181" i="3"/>
  <c r="J182" i="3"/>
  <c r="J183" i="3"/>
  <c r="J184" i="3"/>
  <c r="J185" i="3"/>
  <c r="J186" i="3"/>
  <c r="J187" i="3"/>
  <c r="J188" i="3"/>
  <c r="J189" i="3"/>
  <c r="J190" i="3"/>
  <c r="J191" i="3"/>
  <c r="J192" i="3"/>
  <c r="J193" i="3"/>
  <c r="J194" i="3"/>
  <c r="J195" i="3"/>
  <c r="J196" i="3"/>
  <c r="J197" i="3"/>
  <c r="J198" i="3"/>
  <c r="J199" i="3"/>
  <c r="J200" i="3"/>
  <c r="J201" i="3"/>
  <c r="J202" i="3"/>
  <c r="J203" i="3"/>
  <c r="J204" i="3"/>
  <c r="J205" i="3"/>
  <c r="J206" i="3"/>
  <c r="J207" i="3"/>
  <c r="J208" i="3"/>
  <c r="J209" i="3"/>
  <c r="J210" i="3"/>
  <c r="J211" i="3"/>
  <c r="J212" i="3"/>
  <c r="J213" i="3"/>
  <c r="J214" i="3"/>
  <c r="AC15" i="3"/>
  <c r="AB15" i="3"/>
  <c r="AA15" i="3"/>
  <c r="W15" i="3"/>
  <c r="V15" i="3"/>
  <c r="U15" i="3"/>
  <c r="Q15" i="3"/>
  <c r="P15" i="3"/>
  <c r="O15" i="3"/>
  <c r="K15" i="3"/>
  <c r="J15"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147" i="3"/>
  <c r="I148" i="3"/>
  <c r="I149" i="3"/>
  <c r="I150" i="3"/>
  <c r="I151" i="3"/>
  <c r="I152" i="3"/>
  <c r="I153" i="3"/>
  <c r="I154" i="3"/>
  <c r="I155" i="3"/>
  <c r="I156" i="3"/>
  <c r="I157" i="3"/>
  <c r="I158" i="3"/>
  <c r="I159" i="3"/>
  <c r="I160" i="3"/>
  <c r="I161" i="3"/>
  <c r="I162" i="3"/>
  <c r="I163" i="3"/>
  <c r="I164" i="3"/>
  <c r="I165" i="3"/>
  <c r="I166" i="3"/>
  <c r="I167" i="3"/>
  <c r="I168" i="3"/>
  <c r="I169" i="3"/>
  <c r="I170" i="3"/>
  <c r="I171" i="3"/>
  <c r="I172" i="3"/>
  <c r="I173" i="3"/>
  <c r="I174" i="3"/>
  <c r="I175" i="3"/>
  <c r="I176" i="3"/>
  <c r="I177" i="3"/>
  <c r="I178" i="3"/>
  <c r="I179" i="3"/>
  <c r="I180" i="3"/>
  <c r="I181" i="3"/>
  <c r="I182" i="3"/>
  <c r="I183" i="3"/>
  <c r="I184" i="3"/>
  <c r="I185" i="3"/>
  <c r="I186" i="3"/>
  <c r="I187" i="3"/>
  <c r="I188" i="3"/>
  <c r="I189" i="3"/>
  <c r="I190" i="3"/>
  <c r="I191" i="3"/>
  <c r="I192" i="3"/>
  <c r="I193" i="3"/>
  <c r="I194" i="3"/>
  <c r="I195" i="3"/>
  <c r="I196" i="3"/>
  <c r="I197" i="3"/>
  <c r="I198" i="3"/>
  <c r="I199" i="3"/>
  <c r="I200" i="3"/>
  <c r="I201" i="3"/>
  <c r="I202" i="3"/>
  <c r="I203" i="3"/>
  <c r="I204" i="3"/>
  <c r="I205" i="3"/>
  <c r="I206" i="3"/>
  <c r="I207" i="3"/>
  <c r="I208" i="3"/>
  <c r="I209" i="3"/>
  <c r="I210" i="3"/>
  <c r="I211" i="3"/>
  <c r="I212" i="3"/>
  <c r="I213" i="3"/>
  <c r="I214" i="3"/>
  <c r="B5" i="3"/>
  <c r="B4" i="3"/>
  <c r="B3" i="3"/>
  <c r="AC16" i="5"/>
  <c r="AB16" i="5"/>
  <c r="AA16" i="5"/>
  <c r="W16" i="5"/>
  <c r="V16" i="5"/>
  <c r="U16" i="5"/>
  <c r="Q16" i="5"/>
  <c r="P16" i="5"/>
  <c r="O16" i="5"/>
  <c r="K16" i="5"/>
  <c r="J16" i="5"/>
  <c r="I16" i="5"/>
  <c r="E16" i="5"/>
  <c r="D16" i="5"/>
  <c r="C16" i="5"/>
  <c r="C10" i="5"/>
  <c r="C9" i="5"/>
  <c r="C6" i="5"/>
  <c r="C7" i="5"/>
  <c r="C5" i="5"/>
  <c r="N5" i="3"/>
  <c r="N4" i="3"/>
  <c r="AA14" i="5"/>
  <c r="U14" i="5"/>
  <c r="O14" i="5"/>
  <c r="I14" i="5"/>
  <c r="C14" i="5"/>
  <c r="AA13" i="5"/>
  <c r="U13" i="5"/>
  <c r="R13" i="5"/>
  <c r="O13" i="5"/>
  <c r="I13" i="5"/>
  <c r="C13" i="5"/>
  <c r="AA12" i="3" l="1"/>
  <c r="AA11" i="3"/>
  <c r="U12" i="3"/>
  <c r="U11" i="3"/>
  <c r="O12" i="3"/>
  <c r="O11" i="3"/>
  <c r="I12" i="3"/>
  <c r="I11" i="3"/>
  <c r="C12" i="3"/>
  <c r="C11" i="3"/>
  <c r="AF2" i="5"/>
  <c r="AG2" i="5"/>
  <c r="AH2" i="5"/>
  <c r="G2" i="5"/>
  <c r="G2" i="3" s="1"/>
  <c r="AE2" i="5"/>
  <c r="G3" i="5"/>
  <c r="G3" i="3" s="1"/>
  <c r="AG5" i="5"/>
  <c r="AH5" i="5"/>
  <c r="AE5" i="5"/>
  <c r="AF5" i="5"/>
  <c r="B6" i="2"/>
  <c r="B4" i="2"/>
  <c r="B5" i="2"/>
  <c r="B3" i="2"/>
  <c r="R11" i="3"/>
  <c r="F2" i="2" l="1"/>
  <c r="AI2" i="5"/>
  <c r="A82" i="6"/>
  <c r="A66" i="6"/>
  <c r="A50" i="6"/>
  <c r="A34" i="6"/>
  <c r="A18" i="6"/>
  <c r="A42" i="6"/>
  <c r="A10" i="6"/>
  <c r="A81" i="6"/>
  <c r="A65" i="6"/>
  <c r="A49" i="6"/>
  <c r="A33" i="6"/>
  <c r="A17" i="6"/>
  <c r="A80" i="6"/>
  <c r="A64" i="6"/>
  <c r="A48" i="6"/>
  <c r="A32" i="6"/>
  <c r="A16" i="6"/>
  <c r="A79" i="6"/>
  <c r="A63" i="6"/>
  <c r="A47" i="6"/>
  <c r="A31" i="6"/>
  <c r="A15" i="6"/>
  <c r="A90" i="6"/>
  <c r="A78" i="6"/>
  <c r="A62" i="6"/>
  <c r="A46" i="6"/>
  <c r="A30" i="6"/>
  <c r="A14" i="6"/>
  <c r="A58" i="6"/>
  <c r="A26" i="6"/>
  <c r="A77" i="6"/>
  <c r="A61" i="6"/>
  <c r="A45" i="6"/>
  <c r="A29" i="6"/>
  <c r="A13" i="6"/>
  <c r="A92" i="6"/>
  <c r="A76" i="6"/>
  <c r="A60" i="6"/>
  <c r="A44" i="6"/>
  <c r="A28" i="6"/>
  <c r="A12" i="6"/>
  <c r="A91" i="6"/>
  <c r="A75" i="6"/>
  <c r="A59" i="6"/>
  <c r="A43" i="6"/>
  <c r="A27" i="6"/>
  <c r="A11" i="6"/>
  <c r="A89" i="6"/>
  <c r="A73" i="6"/>
  <c r="A57" i="6"/>
  <c r="A41" i="6"/>
  <c r="A25" i="6"/>
  <c r="A9" i="6"/>
  <c r="A88" i="6"/>
  <c r="A72" i="6"/>
  <c r="A56" i="6"/>
  <c r="A40" i="6"/>
  <c r="A24" i="6"/>
  <c r="A8" i="6"/>
  <c r="A87" i="6"/>
  <c r="A71" i="6"/>
  <c r="A55" i="6"/>
  <c r="A39" i="6"/>
  <c r="A23" i="6"/>
  <c r="A7" i="6"/>
  <c r="A86" i="6"/>
  <c r="A70" i="6"/>
  <c r="A54" i="6"/>
  <c r="A38" i="6"/>
  <c r="A22" i="6"/>
  <c r="A6" i="6"/>
  <c r="A85" i="6"/>
  <c r="A69" i="6"/>
  <c r="A53" i="6"/>
  <c r="A37" i="6"/>
  <c r="A21" i="6"/>
  <c r="A5" i="6"/>
  <c r="A84" i="6"/>
  <c r="A68" i="6"/>
  <c r="A52" i="6"/>
  <c r="A36" i="6"/>
  <c r="A20" i="6"/>
  <c r="A4" i="6"/>
  <c r="A83" i="6"/>
  <c r="A67" i="6"/>
  <c r="A51" i="6"/>
  <c r="A35" i="6"/>
  <c r="A19" i="6"/>
  <c r="A3" i="6"/>
  <c r="A74" i="6"/>
  <c r="AI5" i="5"/>
  <c r="AF2" i="3"/>
  <c r="AE3" i="3"/>
  <c r="AE2" i="3"/>
  <c r="AG2" i="3"/>
  <c r="AF3" i="3"/>
  <c r="AH3" i="3"/>
  <c r="AH2" i="3"/>
  <c r="AG3" i="3"/>
  <c r="A53" i="1"/>
  <c r="A47" i="1"/>
  <c r="A31" i="1"/>
  <c r="A30" i="1"/>
  <c r="A29" i="1"/>
  <c r="A28" i="1"/>
  <c r="A54" i="1"/>
  <c r="A52" i="1"/>
  <c r="A51" i="1"/>
  <c r="A50" i="1"/>
  <c r="A49" i="1"/>
  <c r="A48" i="1"/>
  <c r="A24" i="1"/>
  <c r="A77" i="1"/>
  <c r="A23" i="1"/>
  <c r="A76" i="1"/>
  <c r="A7" i="1"/>
  <c r="A75" i="1"/>
  <c r="A6" i="1"/>
  <c r="A79" i="1"/>
  <c r="A74" i="1"/>
  <c r="A5" i="1"/>
  <c r="A25" i="1"/>
  <c r="A73" i="1"/>
  <c r="A4" i="1"/>
  <c r="A78" i="1"/>
  <c r="A72" i="1"/>
  <c r="A3" i="1"/>
  <c r="A27" i="1"/>
  <c r="A71" i="1"/>
  <c r="A26" i="1"/>
  <c r="A55" i="1"/>
  <c r="A45" i="1"/>
  <c r="A20" i="1"/>
  <c r="A91" i="1"/>
  <c r="A67" i="1"/>
  <c r="A43" i="1"/>
  <c r="A19" i="1"/>
  <c r="A90" i="1"/>
  <c r="A66" i="1"/>
  <c r="A42" i="1"/>
  <c r="A18" i="1"/>
  <c r="A92" i="1"/>
  <c r="A88" i="1"/>
  <c r="A64" i="1"/>
  <c r="A40" i="1"/>
  <c r="A16" i="1"/>
  <c r="A41" i="1"/>
  <c r="A87" i="1"/>
  <c r="A63" i="1"/>
  <c r="A39" i="1"/>
  <c r="A15" i="1"/>
  <c r="A44" i="1"/>
  <c r="A89" i="1"/>
  <c r="A86" i="1"/>
  <c r="A62" i="1"/>
  <c r="A38" i="1"/>
  <c r="A14" i="1"/>
  <c r="A22" i="1"/>
  <c r="A85" i="1"/>
  <c r="A61" i="1"/>
  <c r="A37" i="1"/>
  <c r="A13" i="1"/>
  <c r="A70" i="1"/>
  <c r="A68" i="1"/>
  <c r="A65" i="1"/>
  <c r="A17" i="1"/>
  <c r="A84" i="1"/>
  <c r="A60" i="1"/>
  <c r="A36" i="1"/>
  <c r="A12" i="1"/>
  <c r="A83" i="1"/>
  <c r="A11" i="1"/>
  <c r="A82" i="1"/>
  <c r="A58" i="1"/>
  <c r="A34" i="1"/>
  <c r="A10" i="1"/>
  <c r="A46" i="1"/>
  <c r="A69" i="1"/>
  <c r="A59" i="1"/>
  <c r="A81" i="1"/>
  <c r="A57" i="1"/>
  <c r="A33" i="1"/>
  <c r="A9" i="1"/>
  <c r="A21" i="1"/>
  <c r="A35" i="1"/>
  <c r="A80" i="1"/>
  <c r="A56" i="1"/>
  <c r="A32" i="1"/>
  <c r="A8" i="1"/>
  <c r="AI6" i="5" l="1"/>
  <c r="B72" i="2"/>
  <c r="AI3" i="3"/>
  <c r="V39" i="2"/>
  <c r="V81" i="2"/>
  <c r="V95" i="2"/>
  <c r="V92" i="2"/>
  <c r="Q41" i="2"/>
  <c r="R41" i="2" s="1"/>
  <c r="Q62" i="2"/>
  <c r="Q38" i="2"/>
  <c r="S38" i="2" s="1"/>
  <c r="G11" i="2"/>
  <c r="H11" i="2" s="1"/>
  <c r="B52" i="2"/>
  <c r="G41" i="2"/>
  <c r="H41" i="2" s="1"/>
  <c r="G16" i="2"/>
  <c r="H16" i="2" s="1"/>
  <c r="G63" i="2"/>
  <c r="G86" i="2"/>
  <c r="H86" i="2" s="1"/>
  <c r="Q69" i="2"/>
  <c r="R69" i="2" s="1"/>
  <c r="Q44" i="2"/>
  <c r="R44" i="2" s="1"/>
  <c r="B93" i="2"/>
  <c r="L73" i="2"/>
  <c r="M73" i="2" s="1"/>
  <c r="V55" i="2"/>
  <c r="X55" i="2" s="1"/>
  <c r="L94" i="2"/>
  <c r="N94" i="2" s="1"/>
  <c r="Q84" i="2"/>
  <c r="S84" i="2" s="1"/>
  <c r="G73" i="2"/>
  <c r="I73" i="2" s="1"/>
  <c r="L89" i="2"/>
  <c r="N89" i="2" s="1"/>
  <c r="Q55" i="2"/>
  <c r="S55" i="2" s="1"/>
  <c r="Q100" i="2"/>
  <c r="S100" i="2" s="1"/>
  <c r="G44" i="2"/>
  <c r="I44" i="2" s="1"/>
  <c r="B11" i="2"/>
  <c r="Q97" i="2"/>
  <c r="S97" i="2" s="1"/>
  <c r="V14" i="2"/>
  <c r="X14" i="2" s="1"/>
  <c r="V85" i="2"/>
  <c r="X85" i="2" s="1"/>
  <c r="V61" i="2"/>
  <c r="X61" i="2" s="1"/>
  <c r="G42" i="2"/>
  <c r="H42" i="2" s="1"/>
  <c r="V47" i="2"/>
  <c r="X47" i="2" s="1"/>
  <c r="L31" i="2"/>
  <c r="M31" i="2" s="1"/>
  <c r="V76" i="2"/>
  <c r="W76" i="2" s="1"/>
  <c r="B90" i="2"/>
  <c r="G39" i="2"/>
  <c r="V82" i="2"/>
  <c r="W82" i="2" s="1"/>
  <c r="L49" i="2"/>
  <c r="V31" i="2"/>
  <c r="L70" i="2"/>
  <c r="N70" i="2" s="1"/>
  <c r="Q60" i="2"/>
  <c r="L63" i="2"/>
  <c r="N63" i="2" s="1"/>
  <c r="L65" i="2"/>
  <c r="M65" i="2" s="1"/>
  <c r="Q31" i="2"/>
  <c r="S31" i="2" s="1"/>
  <c r="Q52" i="2"/>
  <c r="S52" i="2" s="1"/>
  <c r="B27" i="2"/>
  <c r="B73" i="2"/>
  <c r="Q96" i="2"/>
  <c r="R96" i="2" s="1"/>
  <c r="V15" i="2"/>
  <c r="X15" i="2" s="1"/>
  <c r="Q73" i="2"/>
  <c r="R73" i="2" s="1"/>
  <c r="Q91" i="2"/>
  <c r="R91" i="2" s="1"/>
  <c r="V30" i="2"/>
  <c r="W30" i="2" s="1"/>
  <c r="L33" i="2"/>
  <c r="M33" i="2" s="1"/>
  <c r="L39" i="2"/>
  <c r="M39" i="2" s="1"/>
  <c r="V13" i="2"/>
  <c r="X13" i="2" s="1"/>
  <c r="G40" i="2"/>
  <c r="H40" i="2" s="1"/>
  <c r="Q79" i="2"/>
  <c r="S79" i="2" s="1"/>
  <c r="B76" i="2"/>
  <c r="G15" i="2"/>
  <c r="I15" i="2" s="1"/>
  <c r="L100" i="2"/>
  <c r="M100" i="2" s="1"/>
  <c r="V58" i="2"/>
  <c r="W58" i="2" s="1"/>
  <c r="L25" i="2"/>
  <c r="N25" i="2" s="1"/>
  <c r="Q87" i="2"/>
  <c r="L46" i="2"/>
  <c r="N46" i="2" s="1"/>
  <c r="Q12" i="2"/>
  <c r="V98" i="2"/>
  <c r="W98" i="2" s="1"/>
  <c r="L41" i="2"/>
  <c r="M41" i="2" s="1"/>
  <c r="V94" i="2"/>
  <c r="X94" i="2" s="1"/>
  <c r="Q28" i="2"/>
  <c r="S28" i="2" s="1"/>
  <c r="B74" i="2"/>
  <c r="B41" i="2"/>
  <c r="L48" i="2"/>
  <c r="M48" i="2" s="1"/>
  <c r="V60" i="2"/>
  <c r="Q65" i="2"/>
  <c r="G99" i="2"/>
  <c r="G89" i="2"/>
  <c r="Q57" i="2"/>
  <c r="S57" i="2" s="1"/>
  <c r="V79" i="2"/>
  <c r="X79" i="2" s="1"/>
  <c r="B30" i="2"/>
  <c r="Q20" i="2"/>
  <c r="S20" i="2" s="1"/>
  <c r="B53" i="2"/>
  <c r="L77" i="2"/>
  <c r="M77" i="2" s="1"/>
  <c r="L76" i="2"/>
  <c r="M76" i="2" s="1"/>
  <c r="V34" i="2"/>
  <c r="W34" i="2" s="1"/>
  <c r="G57" i="2"/>
  <c r="H57" i="2" s="1"/>
  <c r="Q63" i="2"/>
  <c r="S63" i="2" s="1"/>
  <c r="L22" i="2"/>
  <c r="M22" i="2" s="1"/>
  <c r="L92" i="2"/>
  <c r="N92" i="2" s="1"/>
  <c r="V74" i="2"/>
  <c r="W74" i="2" s="1"/>
  <c r="B95" i="2"/>
  <c r="V70" i="2"/>
  <c r="W70" i="2" s="1"/>
  <c r="L60" i="2"/>
  <c r="M60" i="2" s="1"/>
  <c r="G68" i="2"/>
  <c r="H68" i="2" s="1"/>
  <c r="Q50" i="2"/>
  <c r="R50" i="2" s="1"/>
  <c r="V59" i="2"/>
  <c r="X59" i="2" s="1"/>
  <c r="Q89" i="2"/>
  <c r="S89" i="2" s="1"/>
  <c r="B69" i="2"/>
  <c r="B61" i="6" s="1"/>
  <c r="B61" i="1" s="1"/>
  <c r="L55" i="2"/>
  <c r="M55" i="2" s="1"/>
  <c r="V68" i="2"/>
  <c r="Q19" i="2"/>
  <c r="Q93" i="2"/>
  <c r="R93" i="2" s="1"/>
  <c r="Q45" i="2"/>
  <c r="R45" i="2" s="1"/>
  <c r="B29" i="2"/>
  <c r="Q21" i="2"/>
  <c r="R21" i="2" s="1"/>
  <c r="G14" i="2"/>
  <c r="H14" i="2" s="1"/>
  <c r="B34" i="2"/>
  <c r="B77" i="2"/>
  <c r="L75" i="2"/>
  <c r="B55" i="2"/>
  <c r="B32" i="2"/>
  <c r="L53" i="2"/>
  <c r="M53" i="2" s="1"/>
  <c r="L52" i="2"/>
  <c r="N52" i="2" s="1"/>
  <c r="Q90" i="2"/>
  <c r="S90" i="2" s="1"/>
  <c r="G77" i="2"/>
  <c r="H77" i="2" s="1"/>
  <c r="Q39" i="2"/>
  <c r="R39" i="2" s="1"/>
  <c r="G78" i="2"/>
  <c r="H78" i="2" s="1"/>
  <c r="L68" i="2"/>
  <c r="N68" i="2" s="1"/>
  <c r="V50" i="2"/>
  <c r="W50" i="2" s="1"/>
  <c r="V96" i="2"/>
  <c r="W96" i="2" s="1"/>
  <c r="V46" i="2"/>
  <c r="W46" i="2" s="1"/>
  <c r="L36" i="2"/>
  <c r="N36" i="2" s="1"/>
  <c r="G43" i="2"/>
  <c r="H43" i="2" s="1"/>
  <c r="B37" i="2"/>
  <c r="Q95" i="2"/>
  <c r="R95" i="2" s="1"/>
  <c r="G90" i="2"/>
  <c r="I90" i="2" s="1"/>
  <c r="V49" i="2"/>
  <c r="X49" i="2" s="1"/>
  <c r="V36" i="2"/>
  <c r="X36" i="2" s="1"/>
  <c r="V37" i="2"/>
  <c r="X37" i="2" s="1"/>
  <c r="G18" i="2"/>
  <c r="H18" i="2" s="1"/>
  <c r="G91" i="2"/>
  <c r="H91" i="2" s="1"/>
  <c r="Q68" i="2"/>
  <c r="S68" i="2" s="1"/>
  <c r="G62" i="2"/>
  <c r="B54" i="2"/>
  <c r="B81" i="2"/>
  <c r="B73" i="6" s="1"/>
  <c r="B73" i="1" s="1"/>
  <c r="B78" i="2"/>
  <c r="B36" i="2"/>
  <c r="B28" i="6" s="1"/>
  <c r="B28" i="1" s="1"/>
  <c r="G60" i="2"/>
  <c r="H60" i="2" s="1"/>
  <c r="G83" i="2"/>
  <c r="I83" i="2" s="1"/>
  <c r="B79" i="2"/>
  <c r="B56" i="2"/>
  <c r="L29" i="2"/>
  <c r="M29" i="2" s="1"/>
  <c r="L28" i="2"/>
  <c r="M28" i="2" s="1"/>
  <c r="Q66" i="2"/>
  <c r="S66" i="2" s="1"/>
  <c r="B67" i="2"/>
  <c r="Q15" i="2"/>
  <c r="S15" i="2" s="1"/>
  <c r="G30" i="2"/>
  <c r="H30" i="2" s="1"/>
  <c r="L44" i="2"/>
  <c r="N44" i="2" s="1"/>
  <c r="V26" i="2"/>
  <c r="X26" i="2" s="1"/>
  <c r="V72" i="2"/>
  <c r="X72" i="2" s="1"/>
  <c r="Q78" i="2"/>
  <c r="R78" i="2" s="1"/>
  <c r="V67" i="2"/>
  <c r="W67" i="2" s="1"/>
  <c r="Q75" i="2"/>
  <c r="S75" i="2" s="1"/>
  <c r="L38" i="2"/>
  <c r="N38" i="2" s="1"/>
  <c r="V38" i="2"/>
  <c r="X38" i="2" s="1"/>
  <c r="L93" i="2"/>
  <c r="M93" i="2" s="1"/>
  <c r="L67" i="2"/>
  <c r="M67" i="2" s="1"/>
  <c r="L32" i="2"/>
  <c r="M32" i="2" s="1"/>
  <c r="V25" i="2"/>
  <c r="W25" i="2" s="1"/>
  <c r="Q43" i="2"/>
  <c r="Q17" i="2"/>
  <c r="R17" i="2" s="1"/>
  <c r="G87" i="2"/>
  <c r="H87" i="2" s="1"/>
  <c r="G17" i="2"/>
  <c r="H17" i="2" s="1"/>
  <c r="B100" i="2"/>
  <c r="G38" i="2"/>
  <c r="H38" i="2" s="1"/>
  <c r="B31" i="2"/>
  <c r="B61" i="2"/>
  <c r="B35" i="2"/>
  <c r="B13" i="2"/>
  <c r="B33" i="2"/>
  <c r="B25" i="6" s="1"/>
  <c r="B25" i="1" s="1"/>
  <c r="B80" i="2"/>
  <c r="C80" i="2" s="1"/>
  <c r="G85" i="2"/>
  <c r="I85" i="2" s="1"/>
  <c r="G84" i="2"/>
  <c r="Q42" i="2"/>
  <c r="S42" i="2" s="1"/>
  <c r="G49" i="2"/>
  <c r="H49" i="2" s="1"/>
  <c r="L95" i="2"/>
  <c r="M95" i="2" s="1"/>
  <c r="B16" i="2"/>
  <c r="L20" i="2"/>
  <c r="M20" i="2" s="1"/>
  <c r="Q82" i="2"/>
  <c r="R82" i="2" s="1"/>
  <c r="V48" i="2"/>
  <c r="W48" i="2" s="1"/>
  <c r="Q54" i="2"/>
  <c r="S54" i="2" s="1"/>
  <c r="L35" i="2"/>
  <c r="N35" i="2" s="1"/>
  <c r="G92" i="2"/>
  <c r="H92" i="2" s="1"/>
  <c r="B20" i="2"/>
  <c r="Q26" i="2"/>
  <c r="S26" i="2" s="1"/>
  <c r="B68" i="2"/>
  <c r="Q23" i="2"/>
  <c r="R23" i="2" s="1"/>
  <c r="G29" i="2"/>
  <c r="H29" i="2" s="1"/>
  <c r="B43" i="2"/>
  <c r="V44" i="2"/>
  <c r="W44" i="2" s="1"/>
  <c r="G65" i="2"/>
  <c r="H65" i="2" s="1"/>
  <c r="G36" i="2"/>
  <c r="I36" i="2" s="1"/>
  <c r="G61" i="2"/>
  <c r="I61" i="2" s="1"/>
  <c r="B82" i="2"/>
  <c r="B74" i="6" s="1"/>
  <c r="B74" i="1" s="1"/>
  <c r="Q18" i="2"/>
  <c r="R18" i="2" s="1"/>
  <c r="V80" i="2"/>
  <c r="X80" i="2" s="1"/>
  <c r="L71" i="2"/>
  <c r="B40" i="2"/>
  <c r="G100" i="2"/>
  <c r="H100" i="2" s="1"/>
  <c r="Q58" i="2"/>
  <c r="S58" i="2" s="1"/>
  <c r="V24" i="2"/>
  <c r="X24" i="2" s="1"/>
  <c r="V93" i="2"/>
  <c r="W93" i="2" s="1"/>
  <c r="B97" i="2"/>
  <c r="V17" i="2"/>
  <c r="X17" i="2" s="1"/>
  <c r="Q72" i="2"/>
  <c r="R72" i="2" s="1"/>
  <c r="L82" i="2"/>
  <c r="N82" i="2" s="1"/>
  <c r="G56" i="2"/>
  <c r="H56" i="2" s="1"/>
  <c r="G66" i="2"/>
  <c r="I66" i="2" s="1"/>
  <c r="L43" i="2"/>
  <c r="M43" i="2" s="1"/>
  <c r="Q81" i="2"/>
  <c r="R81" i="2" s="1"/>
  <c r="L54" i="2"/>
  <c r="M54" i="2" s="1"/>
  <c r="G75" i="2"/>
  <c r="H75" i="2" s="1"/>
  <c r="B28" i="2"/>
  <c r="V20" i="2"/>
  <c r="W20" i="2" s="1"/>
  <c r="B17" i="2"/>
  <c r="G37" i="2"/>
  <c r="H37" i="2" s="1"/>
  <c r="G35" i="2"/>
  <c r="H35" i="2" s="1"/>
  <c r="L98" i="2"/>
  <c r="M98" i="2" s="1"/>
  <c r="V56" i="2"/>
  <c r="W56" i="2" s="1"/>
  <c r="L47" i="2"/>
  <c r="M47" i="2" s="1"/>
  <c r="L15" i="2"/>
  <c r="M15" i="2" s="1"/>
  <c r="G76" i="2"/>
  <c r="H76" i="2" s="1"/>
  <c r="Q34" i="2"/>
  <c r="S34" i="2" s="1"/>
  <c r="Q80" i="2"/>
  <c r="S80" i="2" s="1"/>
  <c r="V69" i="2"/>
  <c r="X69" i="2" s="1"/>
  <c r="B25" i="2"/>
  <c r="V83" i="2"/>
  <c r="X83" i="2" s="1"/>
  <c r="Q59" i="2"/>
  <c r="S59" i="2" s="1"/>
  <c r="Q46" i="2"/>
  <c r="S46" i="2" s="1"/>
  <c r="L57" i="2"/>
  <c r="M57" i="2" s="1"/>
  <c r="G94" i="2"/>
  <c r="I94" i="2" s="1"/>
  <c r="L78" i="2"/>
  <c r="M78" i="2" s="1"/>
  <c r="G64" i="2"/>
  <c r="H64" i="2" s="1"/>
  <c r="V23" i="2"/>
  <c r="W23" i="2" s="1"/>
  <c r="L97" i="2"/>
  <c r="M97" i="2" s="1"/>
  <c r="B63" i="2"/>
  <c r="B87" i="2"/>
  <c r="V66" i="2"/>
  <c r="W66" i="2" s="1"/>
  <c r="B85" i="2"/>
  <c r="G82" i="2"/>
  <c r="I82" i="2" s="1"/>
  <c r="L74" i="2"/>
  <c r="M74" i="2" s="1"/>
  <c r="V32" i="2"/>
  <c r="W32" i="2" s="1"/>
  <c r="L23" i="2"/>
  <c r="M23" i="2" s="1"/>
  <c r="V77" i="2"/>
  <c r="X77" i="2" s="1"/>
  <c r="G52" i="2"/>
  <c r="H52" i="2" s="1"/>
  <c r="L90" i="2"/>
  <c r="M90" i="2" s="1"/>
  <c r="Q32" i="2"/>
  <c r="R32" i="2" s="1"/>
  <c r="V21" i="2"/>
  <c r="X21" i="2" s="1"/>
  <c r="B49" i="2"/>
  <c r="L59" i="2"/>
  <c r="N59" i="2" s="1"/>
  <c r="L72" i="2"/>
  <c r="M72" i="2" s="1"/>
  <c r="L81" i="2"/>
  <c r="M81" i="2" s="1"/>
  <c r="Q99" i="2"/>
  <c r="R99" i="2" s="1"/>
  <c r="Q67" i="2"/>
  <c r="S67" i="2" s="1"/>
  <c r="Q86" i="2"/>
  <c r="S86" i="2" s="1"/>
  <c r="B51" i="2"/>
  <c r="B43" i="6" s="1"/>
  <c r="B43" i="1" s="1"/>
  <c r="V52" i="2"/>
  <c r="W52" i="2" s="1"/>
  <c r="G34" i="2"/>
  <c r="I34" i="2" s="1"/>
  <c r="B91" i="2"/>
  <c r="B94" i="2"/>
  <c r="G13" i="2"/>
  <c r="H13" i="2" s="1"/>
  <c r="V42" i="2"/>
  <c r="W42" i="2" s="1"/>
  <c r="G95" i="2"/>
  <c r="H95" i="2" s="1"/>
  <c r="V88" i="2"/>
  <c r="X88" i="2" s="1"/>
  <c r="G97" i="2"/>
  <c r="I97" i="2" s="1"/>
  <c r="B14" i="2"/>
  <c r="B6" i="6" s="1"/>
  <c r="B6" i="1" s="1"/>
  <c r="G59" i="2"/>
  <c r="I59" i="2" s="1"/>
  <c r="B58" i="2"/>
  <c r="B60" i="2"/>
  <c r="L50" i="2"/>
  <c r="N50" i="2" s="1"/>
  <c r="Q88" i="2"/>
  <c r="S88" i="2" s="1"/>
  <c r="G79" i="2"/>
  <c r="I79" i="2" s="1"/>
  <c r="V53" i="2"/>
  <c r="W53" i="2" s="1"/>
  <c r="B42" i="2"/>
  <c r="L66" i="2"/>
  <c r="M66" i="2" s="1"/>
  <c r="L88" i="2"/>
  <c r="M88" i="2" s="1"/>
  <c r="Q77" i="2"/>
  <c r="S77" i="2" s="1"/>
  <c r="B98" i="2"/>
  <c r="V43" i="2"/>
  <c r="W43" i="2" s="1"/>
  <c r="B18" i="2"/>
  <c r="B70" i="2"/>
  <c r="Q33" i="2"/>
  <c r="R33" i="2" s="1"/>
  <c r="B57" i="2"/>
  <c r="L51" i="2"/>
  <c r="N51" i="2" s="1"/>
  <c r="G53" i="2"/>
  <c r="H53" i="2" s="1"/>
  <c r="L27" i="2"/>
  <c r="M27" i="2" s="1"/>
  <c r="V18" i="2"/>
  <c r="W18" i="2" s="1"/>
  <c r="V89" i="2"/>
  <c r="W89" i="2" s="1"/>
  <c r="V64" i="2"/>
  <c r="X64" i="2" s="1"/>
  <c r="G23" i="2"/>
  <c r="B65" i="2"/>
  <c r="B57" i="6" s="1"/>
  <c r="B57" i="1" s="1"/>
  <c r="B59" i="2"/>
  <c r="L99" i="2"/>
  <c r="M99" i="2" s="1"/>
  <c r="G33" i="2"/>
  <c r="H33" i="2" s="1"/>
  <c r="L26" i="2"/>
  <c r="M26" i="2" s="1"/>
  <c r="Q64" i="2"/>
  <c r="S64" i="2" s="1"/>
  <c r="G55" i="2"/>
  <c r="I55" i="2" s="1"/>
  <c r="V29" i="2"/>
  <c r="W29" i="2" s="1"/>
  <c r="V99" i="2"/>
  <c r="W99" i="2" s="1"/>
  <c r="L42" i="2"/>
  <c r="N42" i="2" s="1"/>
  <c r="L40" i="2"/>
  <c r="M40" i="2" s="1"/>
  <c r="Q29" i="2"/>
  <c r="S29" i="2" s="1"/>
  <c r="B75" i="2"/>
  <c r="B24" i="2"/>
  <c r="G67" i="2"/>
  <c r="I67" i="2" s="1"/>
  <c r="L83" i="2"/>
  <c r="N83" i="2" s="1"/>
  <c r="V19" i="2"/>
  <c r="W19" i="2" s="1"/>
  <c r="L96" i="2"/>
  <c r="M96" i="2" s="1"/>
  <c r="Q48" i="2"/>
  <c r="R48" i="2" s="1"/>
  <c r="L56" i="2"/>
  <c r="M56" i="2" s="1"/>
  <c r="L21" i="2"/>
  <c r="M21" i="2" s="1"/>
  <c r="V71" i="2"/>
  <c r="W71" i="2" s="1"/>
  <c r="V12" i="2"/>
  <c r="X12" i="2" s="1"/>
  <c r="Q92" i="2"/>
  <c r="S92" i="2" s="1"/>
  <c r="G27" i="2"/>
  <c r="I27" i="2" s="1"/>
  <c r="B38" i="2"/>
  <c r="V90" i="2"/>
  <c r="X90" i="2" s="1"/>
  <c r="G12" i="2"/>
  <c r="H12" i="2" s="1"/>
  <c r="B19" i="2"/>
  <c r="Q98" i="2"/>
  <c r="R98" i="2" s="1"/>
  <c r="V65" i="2"/>
  <c r="W65" i="2" s="1"/>
  <c r="V40" i="2"/>
  <c r="X40" i="2" s="1"/>
  <c r="V87" i="2"/>
  <c r="W87" i="2" s="1"/>
  <c r="G25" i="2"/>
  <c r="H25" i="2" s="1"/>
  <c r="G58" i="2"/>
  <c r="H58" i="2" s="1"/>
  <c r="B83" i="2"/>
  <c r="G32" i="2"/>
  <c r="H32" i="2" s="1"/>
  <c r="B12" i="2"/>
  <c r="Q40" i="2"/>
  <c r="S40" i="2" s="1"/>
  <c r="G31" i="2"/>
  <c r="H31" i="2" s="1"/>
  <c r="Q85" i="2"/>
  <c r="R85" i="2" s="1"/>
  <c r="V75" i="2"/>
  <c r="W75" i="2" s="1"/>
  <c r="L18" i="2"/>
  <c r="M18" i="2" s="1"/>
  <c r="L16" i="2"/>
  <c r="M16" i="2" s="1"/>
  <c r="L85" i="2"/>
  <c r="N85" i="2" s="1"/>
  <c r="L14" i="2"/>
  <c r="N14" i="2" s="1"/>
  <c r="G20" i="2"/>
  <c r="H20" i="2" s="1"/>
  <c r="B26" i="2"/>
  <c r="L11" i="2"/>
  <c r="M11" i="2" s="1"/>
  <c r="B66" i="2"/>
  <c r="V54" i="2"/>
  <c r="W54" i="2" s="1"/>
  <c r="L79" i="2"/>
  <c r="M79" i="2" s="1"/>
  <c r="G88" i="2"/>
  <c r="I88" i="2" s="1"/>
  <c r="B21" i="2"/>
  <c r="L30" i="2"/>
  <c r="M30" i="2" s="1"/>
  <c r="Q74" i="2"/>
  <c r="R74" i="2" s="1"/>
  <c r="V41" i="2"/>
  <c r="W41" i="2" s="1"/>
  <c r="V16" i="2"/>
  <c r="X16" i="2" s="1"/>
  <c r="V63" i="2"/>
  <c r="X63" i="2" s="1"/>
  <c r="V86" i="2"/>
  <c r="X86" i="2" s="1"/>
  <c r="G81" i="2"/>
  <c r="I81" i="2" s="1"/>
  <c r="B84" i="2"/>
  <c r="B76" i="6" s="1"/>
  <c r="B76" i="1" s="1"/>
  <c r="B88" i="2"/>
  <c r="B64" i="2"/>
  <c r="B56" i="6" s="1"/>
  <c r="B56" i="1" s="1"/>
  <c r="Q16" i="2"/>
  <c r="R16" i="2" s="1"/>
  <c r="B15" i="2"/>
  <c r="Q61" i="2"/>
  <c r="S61" i="2" s="1"/>
  <c r="V51" i="2"/>
  <c r="W51" i="2" s="1"/>
  <c r="G74" i="2"/>
  <c r="I74" i="2" s="1"/>
  <c r="G72" i="2"/>
  <c r="I72" i="2" s="1"/>
  <c r="L61" i="2"/>
  <c r="N61" i="2" s="1"/>
  <c r="Q51" i="2"/>
  <c r="S51" i="2" s="1"/>
  <c r="B89" i="2"/>
  <c r="B39" i="2"/>
  <c r="Q37" i="2"/>
  <c r="R37" i="2" s="1"/>
  <c r="V27" i="2"/>
  <c r="W27" i="2" s="1"/>
  <c r="G50" i="2"/>
  <c r="I50" i="2" s="1"/>
  <c r="G48" i="2"/>
  <c r="H48" i="2" s="1"/>
  <c r="L37" i="2"/>
  <c r="M37" i="2" s="1"/>
  <c r="G28" i="2"/>
  <c r="H28" i="2" s="1"/>
  <c r="Q13" i="2"/>
  <c r="R13" i="2" s="1"/>
  <c r="Q83" i="2"/>
  <c r="S83" i="2" s="1"/>
  <c r="B44" i="2"/>
  <c r="B22" i="2"/>
  <c r="L13" i="2"/>
  <c r="N13" i="2" s="1"/>
  <c r="B62" i="2"/>
  <c r="B92" i="2"/>
  <c r="G93" i="2"/>
  <c r="I93" i="2" s="1"/>
  <c r="B50" i="2"/>
  <c r="Q49" i="2"/>
  <c r="R49" i="2" s="1"/>
  <c r="V62" i="2"/>
  <c r="W62" i="2" s="1"/>
  <c r="L17" i="2"/>
  <c r="M17" i="2" s="1"/>
  <c r="L58" i="2"/>
  <c r="M58" i="2" s="1"/>
  <c r="Q24" i="2"/>
  <c r="R24" i="2" s="1"/>
  <c r="Q71" i="2"/>
  <c r="R71" i="2" s="1"/>
  <c r="Q94" i="2"/>
  <c r="R94" i="2" s="1"/>
  <c r="B45" i="2"/>
  <c r="B37" i="6" s="1"/>
  <c r="B37" i="1" s="1"/>
  <c r="B71" i="2"/>
  <c r="V35" i="2"/>
  <c r="X35" i="2" s="1"/>
  <c r="V57" i="2"/>
  <c r="W57" i="2" s="1"/>
  <c r="L24" i="2"/>
  <c r="N24" i="2" s="1"/>
  <c r="G71" i="2"/>
  <c r="I71" i="2" s="1"/>
  <c r="L69" i="2"/>
  <c r="M69" i="2" s="1"/>
  <c r="Q35" i="2"/>
  <c r="S35" i="2" s="1"/>
  <c r="B23" i="2"/>
  <c r="B47" i="2"/>
  <c r="G69" i="2"/>
  <c r="H69" i="2" s="1"/>
  <c r="Q27" i="2"/>
  <c r="S27" i="2" s="1"/>
  <c r="L34" i="2"/>
  <c r="N34" i="2" s="1"/>
  <c r="Q25" i="2"/>
  <c r="R25" i="2" s="1"/>
  <c r="L80" i="2"/>
  <c r="N80" i="2" s="1"/>
  <c r="Q47" i="2"/>
  <c r="R47" i="2" s="1"/>
  <c r="Q70" i="2"/>
  <c r="R70" i="2" s="1"/>
  <c r="G47" i="2"/>
  <c r="I47" i="2" s="1"/>
  <c r="V84" i="2"/>
  <c r="X84" i="2" s="1"/>
  <c r="V11" i="2"/>
  <c r="W11" i="2" s="1"/>
  <c r="V33" i="2"/>
  <c r="W33" i="2" s="1"/>
  <c r="G80" i="2"/>
  <c r="H80" i="2" s="1"/>
  <c r="V78" i="2"/>
  <c r="W78" i="2" s="1"/>
  <c r="L45" i="2"/>
  <c r="N45" i="2" s="1"/>
  <c r="Q11" i="2"/>
  <c r="R11" i="2" s="1"/>
  <c r="V97" i="2"/>
  <c r="W97" i="2" s="1"/>
  <c r="L86" i="2"/>
  <c r="M86" i="2" s="1"/>
  <c r="G45" i="2"/>
  <c r="I45" i="2" s="1"/>
  <c r="G70" i="2"/>
  <c r="H70" i="2" s="1"/>
  <c r="G46" i="2"/>
  <c r="I46" i="2" s="1"/>
  <c r="AI2" i="3"/>
  <c r="AI4" i="3" s="1"/>
  <c r="L87" i="2"/>
  <c r="N87" i="2" s="1"/>
  <c r="Q22" i="2"/>
  <c r="R22" i="2" s="1"/>
  <c r="B86" i="2"/>
  <c r="G21" i="2"/>
  <c r="H21" i="2" s="1"/>
  <c r="G98" i="2"/>
  <c r="I98" i="2" s="1"/>
  <c r="Q56" i="2"/>
  <c r="R56" i="2" s="1"/>
  <c r="V22" i="2"/>
  <c r="X22" i="2" s="1"/>
  <c r="Q76" i="2"/>
  <c r="S76" i="2" s="1"/>
  <c r="B96" i="2"/>
  <c r="B88" i="6" s="1"/>
  <c r="B88" i="1" s="1"/>
  <c r="B99" i="2"/>
  <c r="B48" i="2"/>
  <c r="Q14" i="2"/>
  <c r="S14" i="2" s="1"/>
  <c r="V100" i="2"/>
  <c r="W100" i="2" s="1"/>
  <c r="L91" i="2"/>
  <c r="M91" i="2" s="1"/>
  <c r="G26" i="2"/>
  <c r="I26" i="2" s="1"/>
  <c r="L64" i="2"/>
  <c r="M64" i="2" s="1"/>
  <c r="Q30" i="2"/>
  <c r="S30" i="2" s="1"/>
  <c r="L84" i="2"/>
  <c r="N84" i="2" s="1"/>
  <c r="L62" i="2"/>
  <c r="N62" i="2" s="1"/>
  <c r="G22" i="2"/>
  <c r="H22" i="2" s="1"/>
  <c r="G19" i="2"/>
  <c r="I19" i="2" s="1"/>
  <c r="V28" i="2"/>
  <c r="W28" i="2" s="1"/>
  <c r="L19" i="2"/>
  <c r="N19" i="2" s="1"/>
  <c r="B46" i="2"/>
  <c r="G96" i="2"/>
  <c r="I96" i="2" s="1"/>
  <c r="V45" i="2"/>
  <c r="W45" i="2" s="1"/>
  <c r="L12" i="2"/>
  <c r="N12" i="2" s="1"/>
  <c r="F3" i="2"/>
  <c r="G54" i="2"/>
  <c r="H54" i="2" s="1"/>
  <c r="Q36" i="2"/>
  <c r="S36" i="2" s="1"/>
  <c r="G51" i="2"/>
  <c r="I51" i="2" s="1"/>
  <c r="V73" i="2"/>
  <c r="W73" i="2" s="1"/>
  <c r="G24" i="2"/>
  <c r="I24" i="2" s="1"/>
  <c r="Q53" i="2"/>
  <c r="S53" i="2" s="1"/>
  <c r="V91" i="2"/>
  <c r="X91" i="2" s="1"/>
  <c r="X39" i="2"/>
  <c r="W39" i="2"/>
  <c r="R46" i="2"/>
  <c r="X60" i="2"/>
  <c r="W60" i="2"/>
  <c r="S65" i="2"/>
  <c r="R65" i="2"/>
  <c r="S43" i="2"/>
  <c r="R43" i="2"/>
  <c r="H89" i="2"/>
  <c r="I89" i="2"/>
  <c r="S19" i="2"/>
  <c r="R19" i="2"/>
  <c r="S62" i="2"/>
  <c r="R62" i="2"/>
  <c r="H63" i="2"/>
  <c r="I63" i="2"/>
  <c r="R38" i="2"/>
  <c r="H39" i="2"/>
  <c r="I39" i="2"/>
  <c r="H62" i="2"/>
  <c r="I62" i="2"/>
  <c r="S45" i="2"/>
  <c r="N49" i="2"/>
  <c r="M49" i="2"/>
  <c r="W31" i="2"/>
  <c r="X31" i="2"/>
  <c r="S87" i="2"/>
  <c r="R87" i="2"/>
  <c r="W81" i="2"/>
  <c r="X81" i="2"/>
  <c r="M75" i="2"/>
  <c r="N75" i="2"/>
  <c r="I60" i="2"/>
  <c r="I99" i="2"/>
  <c r="H99" i="2"/>
  <c r="S60" i="2"/>
  <c r="R60" i="2"/>
  <c r="H34" i="2"/>
  <c r="H84" i="2"/>
  <c r="I84" i="2"/>
  <c r="S18" i="2"/>
  <c r="M71" i="2"/>
  <c r="N71" i="2"/>
  <c r="S12" i="2"/>
  <c r="R12" i="2"/>
  <c r="W92" i="2"/>
  <c r="X92" i="2"/>
  <c r="I23" i="2"/>
  <c r="H23" i="2"/>
  <c r="W68" i="2"/>
  <c r="X68" i="2"/>
  <c r="W95" i="2"/>
  <c r="X95" i="2"/>
  <c r="C69" i="2"/>
  <c r="D69" i="2"/>
  <c r="C81" i="2"/>
  <c r="D81" i="2"/>
  <c r="C78" i="2"/>
  <c r="C29" i="2"/>
  <c r="C33" i="2"/>
  <c r="D33" i="2"/>
  <c r="D56" i="2"/>
  <c r="C56" i="2"/>
  <c r="C82" i="2"/>
  <c r="D82" i="2"/>
  <c r="D51" i="2"/>
  <c r="D96" i="2"/>
  <c r="C84" i="2"/>
  <c r="D84" i="2"/>
  <c r="C64" i="2"/>
  <c r="D64" i="2"/>
  <c r="D34" i="2"/>
  <c r="C14" i="2"/>
  <c r="D14" i="2"/>
  <c r="C65" i="2"/>
  <c r="C60" i="2"/>
  <c r="C72" i="2"/>
  <c r="D72" i="2"/>
  <c r="C96" i="2" l="1"/>
  <c r="I64" i="2"/>
  <c r="F56" i="6" s="1"/>
  <c r="F56" i="1" s="1"/>
  <c r="C51" i="2"/>
  <c r="M70" i="2"/>
  <c r="C36" i="2"/>
  <c r="N55" i="2"/>
  <c r="X30" i="2"/>
  <c r="D36" i="2"/>
  <c r="C45" i="2"/>
  <c r="I31" i="2"/>
  <c r="F23" i="6" s="1"/>
  <c r="F23" i="1" s="1"/>
  <c r="D65" i="2"/>
  <c r="S94" i="2"/>
  <c r="D45" i="2"/>
  <c r="R1" i="1"/>
  <c r="R1" i="6"/>
  <c r="C43" i="2"/>
  <c r="C35" i="6" s="1"/>
  <c r="C35" i="1" s="1"/>
  <c r="B35" i="6"/>
  <c r="B35" i="1" s="1"/>
  <c r="D37" i="2"/>
  <c r="D29" i="6" s="1"/>
  <c r="D29" i="1" s="1"/>
  <c r="B29" i="6"/>
  <c r="B29" i="1" s="1"/>
  <c r="C57" i="2"/>
  <c r="C49" i="6" s="1"/>
  <c r="C49" i="1" s="1"/>
  <c r="B49" i="6"/>
  <c r="B49" i="1" s="1"/>
  <c r="B87" i="6"/>
  <c r="B87" i="1" s="1"/>
  <c r="B68" i="6"/>
  <c r="B68" i="1" s="1"/>
  <c r="C68" i="2"/>
  <c r="B60" i="6"/>
  <c r="B60" i="1" s="1"/>
  <c r="C49" i="2"/>
  <c r="C41" i="6" s="1"/>
  <c r="C41" i="1" s="1"/>
  <c r="B41" i="6"/>
  <c r="B41" i="1" s="1"/>
  <c r="B45" i="6"/>
  <c r="B45" i="1" s="1"/>
  <c r="D67" i="2"/>
  <c r="D59" i="6" s="1"/>
  <c r="D59" i="1" s="1"/>
  <c r="B59" i="6"/>
  <c r="B59" i="1" s="1"/>
  <c r="D93" i="2"/>
  <c r="B85" i="6"/>
  <c r="B85" i="1" s="1"/>
  <c r="B65" i="6"/>
  <c r="B65" i="1" s="1"/>
  <c r="B24" i="6"/>
  <c r="B24" i="1" s="1"/>
  <c r="B62" i="6"/>
  <c r="B62" i="1" s="1"/>
  <c r="B36" i="6"/>
  <c r="B36" i="1" s="1"/>
  <c r="D60" i="2"/>
  <c r="D52" i="6" s="1"/>
  <c r="D52" i="1" s="1"/>
  <c r="B52" i="6"/>
  <c r="B52" i="1" s="1"/>
  <c r="D87" i="2"/>
  <c r="B79" i="6"/>
  <c r="B79" i="1" s="1"/>
  <c r="B48" i="6"/>
  <c r="B48" i="1" s="1"/>
  <c r="B47" i="6"/>
  <c r="B47" i="1" s="1"/>
  <c r="B40" i="6"/>
  <c r="B40" i="1" s="1"/>
  <c r="C47" i="2"/>
  <c r="C39" i="6" s="1"/>
  <c r="C39" i="1" s="1"/>
  <c r="B39" i="6"/>
  <c r="B39" i="1" s="1"/>
  <c r="B31" i="6"/>
  <c r="B31" i="1" s="1"/>
  <c r="B50" i="6"/>
  <c r="B50" i="1" s="1"/>
  <c r="C63" i="2"/>
  <c r="C55" i="6" s="1"/>
  <c r="C55" i="1" s="1"/>
  <c r="B55" i="6"/>
  <c r="B55" i="1" s="1"/>
  <c r="D79" i="2"/>
  <c r="D71" i="6" s="1"/>
  <c r="D71" i="1" s="1"/>
  <c r="B71" i="6"/>
  <c r="B71" i="1" s="1"/>
  <c r="D77" i="2"/>
  <c r="D69" i="6" s="1"/>
  <c r="D69" i="1" s="1"/>
  <c r="B69" i="6"/>
  <c r="B69" i="1" s="1"/>
  <c r="B91" i="6"/>
  <c r="B91" i="1" s="1"/>
  <c r="B81" i="6"/>
  <c r="B81" i="1" s="1"/>
  <c r="C97" i="2"/>
  <c r="C89" i="6" s="1"/>
  <c r="C89" i="1" s="1"/>
  <c r="B89" i="6"/>
  <c r="B89" i="1" s="1"/>
  <c r="D80" i="2"/>
  <c r="B72" i="6"/>
  <c r="B72" i="1" s="1"/>
  <c r="C34" i="2"/>
  <c r="B26" i="6"/>
  <c r="B26" i="1" s="1"/>
  <c r="B84" i="6"/>
  <c r="B84" i="1" s="1"/>
  <c r="D66" i="2"/>
  <c r="B58" i="6"/>
  <c r="B58" i="1" s="1"/>
  <c r="B44" i="6"/>
  <c r="B44" i="1" s="1"/>
  <c r="C46" i="2"/>
  <c r="C38" i="6" s="1"/>
  <c r="C38" i="1" s="1"/>
  <c r="B38" i="6"/>
  <c r="B38" i="1" s="1"/>
  <c r="D35" i="2"/>
  <c r="D27" i="6" s="1"/>
  <c r="D27" i="1" s="1"/>
  <c r="B27" i="6"/>
  <c r="B27" i="1" s="1"/>
  <c r="D78" i="2"/>
  <c r="D70" i="6" s="1"/>
  <c r="D70" i="1" s="1"/>
  <c r="B70" i="6"/>
  <c r="B70" i="1" s="1"/>
  <c r="B33" i="6"/>
  <c r="B33" i="1" s="1"/>
  <c r="C61" i="2"/>
  <c r="C53" i="6" s="1"/>
  <c r="C53" i="1" s="1"/>
  <c r="B53" i="6"/>
  <c r="B53" i="1" s="1"/>
  <c r="B66" i="6"/>
  <c r="B66" i="1" s="1"/>
  <c r="B75" i="6"/>
  <c r="B75" i="1" s="1"/>
  <c r="B32" i="6"/>
  <c r="B32" i="1" s="1"/>
  <c r="B23" i="6"/>
  <c r="B23" i="1" s="1"/>
  <c r="D54" i="2"/>
  <c r="D46" i="6" s="1"/>
  <c r="D46" i="1" s="1"/>
  <c r="B46" i="6"/>
  <c r="B46" i="1" s="1"/>
  <c r="B42" i="6"/>
  <c r="B42" i="1" s="1"/>
  <c r="B54" i="6"/>
  <c r="B54" i="1" s="1"/>
  <c r="C98" i="2"/>
  <c r="C90" i="6" s="1"/>
  <c r="C90" i="1" s="1"/>
  <c r="B90" i="6"/>
  <c r="B90" i="1" s="1"/>
  <c r="B77" i="6"/>
  <c r="B77" i="1" s="1"/>
  <c r="B78" i="6"/>
  <c r="B78" i="1" s="1"/>
  <c r="B63" i="6"/>
  <c r="B63" i="1" s="1"/>
  <c r="C59" i="2"/>
  <c r="C51" i="6" s="1"/>
  <c r="C51" i="1" s="1"/>
  <c r="B51" i="6"/>
  <c r="B51" i="1" s="1"/>
  <c r="C94" i="2"/>
  <c r="C86" i="6" s="1"/>
  <c r="C86" i="1" s="1"/>
  <c r="B86" i="6"/>
  <c r="B86" i="1" s="1"/>
  <c r="C100" i="2"/>
  <c r="C92" i="6" s="1"/>
  <c r="C92" i="1" s="1"/>
  <c r="B92" i="6"/>
  <c r="B92" i="1" s="1"/>
  <c r="C90" i="2"/>
  <c r="C82" i="6" s="1"/>
  <c r="C82" i="1" s="1"/>
  <c r="B82" i="6"/>
  <c r="B82" i="1" s="1"/>
  <c r="B83" i="6"/>
  <c r="B83" i="1" s="1"/>
  <c r="C75" i="2"/>
  <c r="C67" i="6" s="1"/>
  <c r="C67" i="1" s="1"/>
  <c r="B67" i="6"/>
  <c r="B67" i="1" s="1"/>
  <c r="B80" i="6"/>
  <c r="B80" i="1" s="1"/>
  <c r="C38" i="2"/>
  <c r="B30" i="6"/>
  <c r="B30" i="1" s="1"/>
  <c r="C42" i="2"/>
  <c r="C34" i="6" s="1"/>
  <c r="C34" i="1" s="1"/>
  <c r="B34" i="6"/>
  <c r="B34" i="1" s="1"/>
  <c r="B64" i="6"/>
  <c r="B64" i="1" s="1"/>
  <c r="C19" i="2"/>
  <c r="C11" i="6" s="1"/>
  <c r="C11" i="1" s="1"/>
  <c r="B11" i="6"/>
  <c r="B11" i="1" s="1"/>
  <c r="B3" i="6"/>
  <c r="B3" i="1" s="1"/>
  <c r="C21" i="2"/>
  <c r="B13" i="6"/>
  <c r="B13" i="1" s="1"/>
  <c r="D18" i="2"/>
  <c r="B10" i="6"/>
  <c r="B10" i="1" s="1"/>
  <c r="B12" i="6"/>
  <c r="B12" i="1" s="1"/>
  <c r="D17" i="2"/>
  <c r="B9" i="6"/>
  <c r="B9" i="1" s="1"/>
  <c r="B20" i="6"/>
  <c r="B20" i="1" s="1"/>
  <c r="C16" i="2"/>
  <c r="C8" i="6" s="1"/>
  <c r="C8" i="1" s="1"/>
  <c r="B8" i="6"/>
  <c r="B8" i="1" s="1"/>
  <c r="B16" i="6"/>
  <c r="B16" i="1" s="1"/>
  <c r="B22" i="6"/>
  <c r="B22" i="1" s="1"/>
  <c r="D27" i="2"/>
  <c r="B19" i="6"/>
  <c r="B19" i="1" s="1"/>
  <c r="C23" i="2"/>
  <c r="C15" i="6" s="1"/>
  <c r="C15" i="1" s="1"/>
  <c r="B15" i="6"/>
  <c r="B15" i="1" s="1"/>
  <c r="B5" i="6"/>
  <c r="B5" i="1" s="1"/>
  <c r="C12" i="2"/>
  <c r="C4" i="6" s="1"/>
  <c r="C4" i="1" s="1"/>
  <c r="B4" i="6"/>
  <c r="B4" i="1" s="1"/>
  <c r="D29" i="2"/>
  <c r="B21" i="6"/>
  <c r="B21" i="1" s="1"/>
  <c r="B14" i="6"/>
  <c r="B14" i="1" s="1"/>
  <c r="D15" i="2"/>
  <c r="D7" i="6" s="1"/>
  <c r="D7" i="1" s="1"/>
  <c r="B7" i="6"/>
  <c r="B7" i="1" s="1"/>
  <c r="B17" i="6"/>
  <c r="B17" i="1" s="1"/>
  <c r="B18" i="6"/>
  <c r="B18" i="1" s="1"/>
  <c r="D76" i="6"/>
  <c r="D76" i="1" s="1"/>
  <c r="E55" i="6"/>
  <c r="E55" i="1" s="1"/>
  <c r="H43" i="6"/>
  <c r="H43" i="1" s="1"/>
  <c r="G73" i="6"/>
  <c r="G73" i="1" s="1"/>
  <c r="G39" i="6"/>
  <c r="G39" i="1" s="1"/>
  <c r="E21" i="6"/>
  <c r="G85" i="6"/>
  <c r="G85" i="1" s="1"/>
  <c r="F7" i="6"/>
  <c r="F7" i="1" s="1"/>
  <c r="G92" i="6"/>
  <c r="G92" i="1" s="1"/>
  <c r="H4" i="6"/>
  <c r="H4" i="1" s="1"/>
  <c r="C76" i="6"/>
  <c r="C76" i="1" s="1"/>
  <c r="H63" i="6"/>
  <c r="H63" i="1" s="1"/>
  <c r="F19" i="6"/>
  <c r="F19" i="1" s="1"/>
  <c r="G64" i="6"/>
  <c r="G64" i="1" s="1"/>
  <c r="E35" i="6"/>
  <c r="E35" i="1" s="1"/>
  <c r="E31" i="6"/>
  <c r="E31" i="1" s="1"/>
  <c r="E4" i="6"/>
  <c r="E4" i="1" s="1"/>
  <c r="F88" i="6"/>
  <c r="F88" i="1" s="1"/>
  <c r="H37" i="6"/>
  <c r="H37" i="1" s="1"/>
  <c r="F85" i="6"/>
  <c r="F85" i="1" s="1"/>
  <c r="H51" i="6"/>
  <c r="H51" i="1" s="1"/>
  <c r="G90" i="6"/>
  <c r="G90" i="1" s="1"/>
  <c r="C60" i="6"/>
  <c r="C60" i="1" s="1"/>
  <c r="H30" i="6"/>
  <c r="H30" i="1" s="1"/>
  <c r="H28" i="6"/>
  <c r="H28" i="1" s="1"/>
  <c r="F36" i="6"/>
  <c r="F36" i="1" s="1"/>
  <c r="G7" i="6"/>
  <c r="G7" i="1" s="1"/>
  <c r="G22" i="6"/>
  <c r="G22" i="1" s="1"/>
  <c r="E27" i="6"/>
  <c r="E27" i="1" s="1"/>
  <c r="H84" i="6"/>
  <c r="H84" i="1" s="1"/>
  <c r="E32" i="6"/>
  <c r="E32" i="1" s="1"/>
  <c r="G52" i="6"/>
  <c r="G52" i="1" s="1"/>
  <c r="H11" i="6"/>
  <c r="H11" i="1" s="1"/>
  <c r="E72" i="6"/>
  <c r="E72" i="1" s="1"/>
  <c r="E29" i="6"/>
  <c r="E29" i="1" s="1"/>
  <c r="G14" i="6"/>
  <c r="G14" i="1" s="1"/>
  <c r="H5" i="6"/>
  <c r="H5" i="1" s="1"/>
  <c r="F80" i="6"/>
  <c r="F80" i="1" s="1"/>
  <c r="G13" i="6"/>
  <c r="G13" i="1" s="1"/>
  <c r="E84" i="6"/>
  <c r="E84" i="1" s="1"/>
  <c r="G31" i="6"/>
  <c r="G31" i="1" s="1"/>
  <c r="H81" i="6"/>
  <c r="H81" i="1" s="1"/>
  <c r="E60" i="6"/>
  <c r="E60" i="1" s="1"/>
  <c r="D74" i="6"/>
  <c r="D74" i="1" s="1"/>
  <c r="E76" i="6"/>
  <c r="E76" i="1" s="1"/>
  <c r="E81" i="6"/>
  <c r="E81" i="1" s="1"/>
  <c r="F11" i="6"/>
  <c r="F11" i="1" s="1"/>
  <c r="G71" i="6"/>
  <c r="G71" i="1" s="1"/>
  <c r="G48" i="6"/>
  <c r="G48" i="1" s="1"/>
  <c r="G82" i="6"/>
  <c r="G82" i="1" s="1"/>
  <c r="H27" i="6"/>
  <c r="H27" i="1" s="1"/>
  <c r="H60" i="6"/>
  <c r="H60" i="1" s="1"/>
  <c r="E49" i="6"/>
  <c r="E49" i="1" s="1"/>
  <c r="G25" i="6"/>
  <c r="G25" i="1" s="1"/>
  <c r="F65" i="6"/>
  <c r="F65" i="1" s="1"/>
  <c r="E26" i="6"/>
  <c r="E26" i="1" s="1"/>
  <c r="E14" i="6"/>
  <c r="E14" i="1" s="1"/>
  <c r="E44" i="6"/>
  <c r="E44" i="1" s="1"/>
  <c r="E70" i="6"/>
  <c r="E70" i="1" s="1"/>
  <c r="D88" i="6"/>
  <c r="D88" i="1" s="1"/>
  <c r="H54" i="6"/>
  <c r="H54" i="1" s="1"/>
  <c r="F39" i="6"/>
  <c r="F39" i="1" s="1"/>
  <c r="G88" i="6"/>
  <c r="G88" i="1" s="1"/>
  <c r="G80" i="6"/>
  <c r="G80" i="1" s="1"/>
  <c r="E67" i="6"/>
  <c r="E67" i="1" s="1"/>
  <c r="H36" i="6"/>
  <c r="H36" i="1" s="1"/>
  <c r="G68" i="6"/>
  <c r="G68" i="1" s="1"/>
  <c r="H86" i="6"/>
  <c r="H86" i="1" s="1"/>
  <c r="E62" i="6"/>
  <c r="E62" i="1" s="1"/>
  <c r="G19" i="6"/>
  <c r="G19" i="1" s="1"/>
  <c r="F76" i="6"/>
  <c r="F76" i="1" s="1"/>
  <c r="H76" i="6"/>
  <c r="H76" i="1" s="1"/>
  <c r="G3" i="6"/>
  <c r="G3" i="1" s="1"/>
  <c r="G58" i="6"/>
  <c r="G58" i="1" s="1"/>
  <c r="G15" i="6"/>
  <c r="G15" i="1" s="1"/>
  <c r="G46" i="6"/>
  <c r="G46" i="1" s="1"/>
  <c r="E22" i="6"/>
  <c r="E22" i="1" s="1"/>
  <c r="E69" i="6"/>
  <c r="E69" i="1" s="1"/>
  <c r="G69" i="6"/>
  <c r="G69" i="1" s="1"/>
  <c r="G63" i="6"/>
  <c r="G63" i="1" s="1"/>
  <c r="E56" i="6"/>
  <c r="E56" i="1" s="1"/>
  <c r="E20" i="6"/>
  <c r="E20" i="1" s="1"/>
  <c r="H75" i="6"/>
  <c r="H75" i="1" s="1"/>
  <c r="G12" i="6"/>
  <c r="G12" i="1" s="1"/>
  <c r="G65" i="6"/>
  <c r="G65" i="1" s="1"/>
  <c r="G56" i="6"/>
  <c r="G56" i="1" s="1"/>
  <c r="H72" i="6"/>
  <c r="H72" i="1" s="1"/>
  <c r="G29" i="6"/>
  <c r="G29" i="1" s="1"/>
  <c r="E12" i="6"/>
  <c r="E12" i="1" s="1"/>
  <c r="F59" i="6"/>
  <c r="F59" i="1" s="1"/>
  <c r="G66" i="6"/>
  <c r="G66" i="1" s="1"/>
  <c r="G35" i="6"/>
  <c r="G35" i="1" s="1"/>
  <c r="H44" i="6"/>
  <c r="H44" i="1" s="1"/>
  <c r="F52" i="6"/>
  <c r="F52" i="1" s="1"/>
  <c r="F18" i="6"/>
  <c r="F18" i="1" s="1"/>
  <c r="E40" i="6"/>
  <c r="E40" i="1" s="1"/>
  <c r="H6" i="6"/>
  <c r="H6" i="1" s="1"/>
  <c r="F71" i="6"/>
  <c r="F71" i="1" s="1"/>
  <c r="F74" i="6"/>
  <c r="F74" i="1" s="1"/>
  <c r="F58" i="6"/>
  <c r="F58" i="1" s="1"/>
  <c r="G87" i="6"/>
  <c r="G87" i="1" s="1"/>
  <c r="G45" i="6"/>
  <c r="G45" i="1" s="1"/>
  <c r="D56" i="6"/>
  <c r="D56" i="1" s="1"/>
  <c r="D48" i="6"/>
  <c r="D48" i="1" s="1"/>
  <c r="G83" i="6"/>
  <c r="G83" i="1" s="1"/>
  <c r="H26" i="6"/>
  <c r="H26" i="1" s="1"/>
  <c r="F42" i="6"/>
  <c r="F42" i="1" s="1"/>
  <c r="H77" i="6"/>
  <c r="H77" i="1" s="1"/>
  <c r="E48" i="6"/>
  <c r="E48" i="1" s="1"/>
  <c r="E41" i="6"/>
  <c r="E41" i="1" s="1"/>
  <c r="G20" i="6"/>
  <c r="G20" i="1" s="1"/>
  <c r="E45" i="6"/>
  <c r="E45" i="1" s="1"/>
  <c r="G8" i="6"/>
  <c r="G8" i="1" s="1"/>
  <c r="H42" i="6"/>
  <c r="H42" i="1" s="1"/>
  <c r="H74" i="6"/>
  <c r="H74" i="1" s="1"/>
  <c r="G21" i="6"/>
  <c r="G21" i="1" s="1"/>
  <c r="E78" i="6"/>
  <c r="E78" i="1" s="1"/>
  <c r="E57" i="6"/>
  <c r="E57" i="1" s="1"/>
  <c r="G59" i="6"/>
  <c r="G59" i="1" s="1"/>
  <c r="F91" i="6"/>
  <c r="F91" i="1" s="1"/>
  <c r="G67" i="6"/>
  <c r="G67" i="1" s="1"/>
  <c r="G47" i="6"/>
  <c r="G47" i="1" s="1"/>
  <c r="E61" i="6"/>
  <c r="E61" i="1" s="1"/>
  <c r="G10" i="6"/>
  <c r="G10" i="1" s="1"/>
  <c r="G32" i="6"/>
  <c r="G32" i="1" s="1"/>
  <c r="G50" i="6"/>
  <c r="G50" i="1" s="1"/>
  <c r="D28" i="6"/>
  <c r="D28" i="1" s="1"/>
  <c r="C70" i="6"/>
  <c r="H34" i="6"/>
  <c r="H34" i="1" s="1"/>
  <c r="F77" i="6"/>
  <c r="F77" i="1" s="1"/>
  <c r="G57" i="6"/>
  <c r="G57" i="1" s="1"/>
  <c r="E8" i="6"/>
  <c r="E8" i="1" s="1"/>
  <c r="H17" i="6"/>
  <c r="H17" i="1" s="1"/>
  <c r="C74" i="6"/>
  <c r="C74" i="1" s="1"/>
  <c r="C25" i="6"/>
  <c r="C25" i="1" s="1"/>
  <c r="H47" i="6"/>
  <c r="H47" i="1" s="1"/>
  <c r="G62" i="6"/>
  <c r="G62" i="1" s="1"/>
  <c r="F51" i="6"/>
  <c r="F51" i="1" s="1"/>
  <c r="G89" i="6"/>
  <c r="G89" i="1" s="1"/>
  <c r="F75" i="6"/>
  <c r="F75" i="1" s="1"/>
  <c r="H55" i="6"/>
  <c r="H55" i="1" s="1"/>
  <c r="E33" i="6"/>
  <c r="E33" i="1" s="1"/>
  <c r="F37" i="6"/>
  <c r="F37" i="1" s="1"/>
  <c r="C56" i="6"/>
  <c r="C56" i="1" s="1"/>
  <c r="H67" i="6"/>
  <c r="H67" i="1" s="1"/>
  <c r="C28" i="6"/>
  <c r="C28" i="1" s="1"/>
  <c r="D73" i="6"/>
  <c r="D73" i="1" s="1"/>
  <c r="C73" i="6"/>
  <c r="C73" i="1" s="1"/>
  <c r="H62" i="6"/>
  <c r="H62" i="1" s="1"/>
  <c r="E52" i="6"/>
  <c r="E52" i="1" s="1"/>
  <c r="E6" i="6"/>
  <c r="E6" i="1" s="1"/>
  <c r="G9" i="6"/>
  <c r="G9" i="1" s="1"/>
  <c r="C72" i="6"/>
  <c r="C72" i="1" s="1"/>
  <c r="C21" i="6"/>
  <c r="C21" i="1" s="1"/>
  <c r="D61" i="6"/>
  <c r="D61" i="1" s="1"/>
  <c r="G61" i="6"/>
  <c r="G61" i="1" s="1"/>
  <c r="H53" i="6"/>
  <c r="H53" i="1" s="1"/>
  <c r="F47" i="6"/>
  <c r="F47" i="1" s="1"/>
  <c r="F89" i="6"/>
  <c r="F89" i="1" s="1"/>
  <c r="G40" i="6"/>
  <c r="G40" i="1" s="1"/>
  <c r="E3" i="6"/>
  <c r="E3" i="1" s="1"/>
  <c r="E68" i="6"/>
  <c r="E68" i="1" s="1"/>
  <c r="F81" i="6"/>
  <c r="F81" i="1" s="1"/>
  <c r="F63" i="6"/>
  <c r="F63" i="1" s="1"/>
  <c r="F64" i="6"/>
  <c r="F64" i="1" s="1"/>
  <c r="G70" i="6"/>
  <c r="G70" i="1" s="1"/>
  <c r="G24" i="6"/>
  <c r="G24" i="1" s="1"/>
  <c r="C88" i="6"/>
  <c r="C88" i="1" s="1"/>
  <c r="D37" i="6"/>
  <c r="D37" i="1" s="1"/>
  <c r="H16" i="6"/>
  <c r="H16" i="1" s="1"/>
  <c r="F66" i="6"/>
  <c r="F66" i="1" s="1"/>
  <c r="E24" i="6"/>
  <c r="E24" i="1" s="1"/>
  <c r="G18" i="6"/>
  <c r="G18" i="1" s="1"/>
  <c r="E87" i="6"/>
  <c r="E87" i="1" s="1"/>
  <c r="F86" i="6"/>
  <c r="F86" i="1" s="1"/>
  <c r="E92" i="6"/>
  <c r="E92" i="1" s="1"/>
  <c r="C37" i="6"/>
  <c r="C37" i="1" s="1"/>
  <c r="F90" i="6"/>
  <c r="F90" i="1" s="1"/>
  <c r="E25" i="6"/>
  <c r="E25" i="1" s="1"/>
  <c r="G49" i="6"/>
  <c r="G49" i="1" s="1"/>
  <c r="D26" i="6"/>
  <c r="D26" i="1" s="1"/>
  <c r="F82" i="6"/>
  <c r="F82" i="1" s="1"/>
  <c r="C43" i="6"/>
  <c r="C43" i="1" s="1"/>
  <c r="D25" i="6"/>
  <c r="D25" i="1" s="1"/>
  <c r="E23" i="6"/>
  <c r="E23" i="1" s="1"/>
  <c r="C64" i="6"/>
  <c r="C64" i="1" s="1"/>
  <c r="G41" i="6"/>
  <c r="G41" i="1" s="1"/>
  <c r="E13" i="6"/>
  <c r="E13" i="1" s="1"/>
  <c r="E50" i="6"/>
  <c r="E50" i="1" s="1"/>
  <c r="G91" i="6"/>
  <c r="G91" i="1" s="1"/>
  <c r="E5" i="6"/>
  <c r="E5" i="1" s="1"/>
  <c r="E30" i="6"/>
  <c r="E30" i="1" s="1"/>
  <c r="E46" i="6"/>
  <c r="E46" i="1" s="1"/>
  <c r="D64" i="6"/>
  <c r="D64" i="1" s="1"/>
  <c r="C52" i="6"/>
  <c r="C52" i="1" s="1"/>
  <c r="H41" i="6"/>
  <c r="H41" i="1" s="1"/>
  <c r="E17" i="6"/>
  <c r="E17" i="1" s="1"/>
  <c r="G33" i="6"/>
  <c r="G33" i="1" s="1"/>
  <c r="G78" i="6"/>
  <c r="G78" i="1" s="1"/>
  <c r="E91" i="6"/>
  <c r="E91" i="1" s="1"/>
  <c r="D57" i="6"/>
  <c r="D57" i="1" s="1"/>
  <c r="E9" i="6"/>
  <c r="E9" i="1" s="1"/>
  <c r="E83" i="6"/>
  <c r="E83" i="1" s="1"/>
  <c r="F73" i="6"/>
  <c r="F73" i="1" s="1"/>
  <c r="F55" i="6"/>
  <c r="F55" i="1" s="1"/>
  <c r="C57" i="6"/>
  <c r="C57" i="1" s="1"/>
  <c r="F54" i="6"/>
  <c r="F54" i="1" s="1"/>
  <c r="F16" i="6"/>
  <c r="F16" i="1" s="1"/>
  <c r="H79" i="6"/>
  <c r="H79" i="1" s="1"/>
  <c r="F26" i="6"/>
  <c r="F26" i="1" s="1"/>
  <c r="E79" i="6"/>
  <c r="E79" i="1" s="1"/>
  <c r="E10" i="6"/>
  <c r="E10" i="1" s="1"/>
  <c r="G23" i="6"/>
  <c r="G23" i="1" s="1"/>
  <c r="C48" i="6"/>
  <c r="C48" i="1" s="1"/>
  <c r="D6" i="6"/>
  <c r="D6" i="1" s="1"/>
  <c r="E15" i="6"/>
  <c r="E15" i="1" s="1"/>
  <c r="E54" i="6"/>
  <c r="E54" i="1" s="1"/>
  <c r="F53" i="6"/>
  <c r="F53" i="1" s="1"/>
  <c r="H38" i="6"/>
  <c r="H38" i="1" s="1"/>
  <c r="D43" i="6"/>
  <c r="D43" i="1" s="1"/>
  <c r="C61" i="6"/>
  <c r="C61" i="1" s="1"/>
  <c r="C6" i="6"/>
  <c r="C6" i="1" s="1"/>
  <c r="F15" i="6"/>
  <c r="F15" i="1" s="1"/>
  <c r="F31" i="6"/>
  <c r="F31" i="1" s="1"/>
  <c r="F43" i="6"/>
  <c r="F43" i="1" s="1"/>
  <c r="F38" i="6"/>
  <c r="F38" i="1" s="1"/>
  <c r="F28" i="6"/>
  <c r="F28" i="1" s="1"/>
  <c r="E34" i="6"/>
  <c r="E34" i="1" s="1"/>
  <c r="R40" i="2"/>
  <c r="R51" i="2"/>
  <c r="D88" i="2"/>
  <c r="C88" i="2"/>
  <c r="D71" i="2"/>
  <c r="I58" i="2"/>
  <c r="N99" i="2"/>
  <c r="W35" i="2"/>
  <c r="D97" i="2"/>
  <c r="N40" i="2"/>
  <c r="H59" i="2"/>
  <c r="N78" i="2"/>
  <c r="N73" i="2"/>
  <c r="S44" i="2"/>
  <c r="S69" i="2"/>
  <c r="C89" i="2"/>
  <c r="D89" i="2"/>
  <c r="W80" i="2"/>
  <c r="W77" i="2"/>
  <c r="R57" i="2"/>
  <c r="C71" i="2"/>
  <c r="C32" i="2"/>
  <c r="I100" i="2"/>
  <c r="D58" i="2"/>
  <c r="I32" i="2"/>
  <c r="C58" i="2"/>
  <c r="H94" i="2"/>
  <c r="C39" i="2"/>
  <c r="D39" i="2"/>
  <c r="D32" i="2"/>
  <c r="H51" i="2"/>
  <c r="D12" i="2"/>
  <c r="H85" i="2"/>
  <c r="D59" i="2"/>
  <c r="C37" i="2"/>
  <c r="I49" i="2"/>
  <c r="R42" i="2"/>
  <c r="I22" i="2"/>
  <c r="C20" i="2"/>
  <c r="N53" i="2"/>
  <c r="S91" i="2"/>
  <c r="C55" i="2"/>
  <c r="D24" i="2"/>
  <c r="C24" i="2"/>
  <c r="D55" i="2"/>
  <c r="I54" i="2"/>
  <c r="R63" i="2"/>
  <c r="H44" i="2"/>
  <c r="I86" i="2"/>
  <c r="R29" i="2"/>
  <c r="I57" i="2"/>
  <c r="C62" i="2"/>
  <c r="C93" i="2"/>
  <c r="X34" i="2"/>
  <c r="M52" i="2"/>
  <c r="W79" i="2"/>
  <c r="D20" i="2"/>
  <c r="R30" i="2"/>
  <c r="M36" i="2"/>
  <c r="D62" i="2"/>
  <c r="S99" i="2"/>
  <c r="H66" i="2"/>
  <c r="D44" i="2"/>
  <c r="N43" i="2"/>
  <c r="S73" i="2"/>
  <c r="C44" i="2"/>
  <c r="M82" i="2"/>
  <c r="D92" i="2"/>
  <c r="C66" i="2"/>
  <c r="C76" i="2"/>
  <c r="M35" i="2"/>
  <c r="R92" i="2"/>
  <c r="D70" i="2"/>
  <c r="D76" i="2"/>
  <c r="M92" i="2"/>
  <c r="C70" i="2"/>
  <c r="R77" i="2"/>
  <c r="W26" i="2"/>
  <c r="N47" i="2"/>
  <c r="H93" i="2"/>
  <c r="X97" i="2"/>
  <c r="H67" i="2"/>
  <c r="X56" i="2"/>
  <c r="D16" i="2"/>
  <c r="N98" i="2"/>
  <c r="R15" i="2"/>
  <c r="M44" i="2"/>
  <c r="D22" i="2"/>
  <c r="M84" i="2"/>
  <c r="C22" i="2"/>
  <c r="I12" i="2"/>
  <c r="W90" i="2"/>
  <c r="S95" i="2"/>
  <c r="M45" i="2"/>
  <c r="N15" i="2"/>
  <c r="H27" i="2"/>
  <c r="C92" i="2"/>
  <c r="M25" i="2"/>
  <c r="R54" i="2"/>
  <c r="D26" i="2"/>
  <c r="W63" i="2"/>
  <c r="I43" i="2"/>
  <c r="X58" i="2"/>
  <c r="C26" i="2"/>
  <c r="C11" i="2"/>
  <c r="I30" i="2"/>
  <c r="N22" i="2"/>
  <c r="S11" i="2"/>
  <c r="R67" i="2"/>
  <c r="W15" i="2"/>
  <c r="D43" i="2"/>
  <c r="D11" i="2"/>
  <c r="S47" i="2"/>
  <c r="S81" i="2"/>
  <c r="N100" i="2"/>
  <c r="D75" i="2"/>
  <c r="R90" i="2"/>
  <c r="N39" i="2"/>
  <c r="W61" i="2"/>
  <c r="R97" i="2"/>
  <c r="H81" i="2"/>
  <c r="D68" i="2"/>
  <c r="M13" i="2"/>
  <c r="N23" i="2"/>
  <c r="M59" i="2"/>
  <c r="N86" i="2"/>
  <c r="X43" i="2"/>
  <c r="W14" i="2"/>
  <c r="W49" i="2"/>
  <c r="X32" i="2"/>
  <c r="N67" i="2"/>
  <c r="N33" i="2"/>
  <c r="N11" i="2"/>
  <c r="N32" i="2"/>
  <c r="C53" i="2"/>
  <c r="S33" i="2"/>
  <c r="I92" i="2"/>
  <c r="D98" i="2"/>
  <c r="M80" i="2"/>
  <c r="C18" i="2"/>
  <c r="D38" i="2"/>
  <c r="D53" i="2"/>
  <c r="W72" i="2"/>
  <c r="S25" i="2"/>
  <c r="X74" i="2"/>
  <c r="X25" i="2"/>
  <c r="H90" i="2"/>
  <c r="N90" i="2"/>
  <c r="R27" i="2"/>
  <c r="S17" i="2"/>
  <c r="N57" i="2"/>
  <c r="C40" i="2"/>
  <c r="M62" i="2"/>
  <c r="D83" i="2"/>
  <c r="C83" i="2"/>
  <c r="D40" i="2"/>
  <c r="X52" i="2"/>
  <c r="C54" i="2"/>
  <c r="X73" i="2"/>
  <c r="I33" i="2"/>
  <c r="M46" i="2"/>
  <c r="X82" i="2"/>
  <c r="M50" i="2"/>
  <c r="I52" i="2"/>
  <c r="S93" i="2"/>
  <c r="C30" i="2"/>
  <c r="D30" i="2"/>
  <c r="I13" i="2"/>
  <c r="N60" i="2"/>
  <c r="I53" i="2"/>
  <c r="D28" i="2"/>
  <c r="R84" i="2"/>
  <c r="C28" i="2"/>
  <c r="C87" i="2"/>
  <c r="D91" i="2"/>
  <c r="R88" i="2"/>
  <c r="D19" i="2"/>
  <c r="N26" i="2"/>
  <c r="R36" i="2"/>
  <c r="D49" i="2"/>
  <c r="X57" i="2"/>
  <c r="N37" i="2"/>
  <c r="R75" i="2"/>
  <c r="X93" i="2"/>
  <c r="M34" i="2"/>
  <c r="R20" i="2"/>
  <c r="S37" i="2"/>
  <c r="R76" i="2"/>
  <c r="W22" i="2"/>
  <c r="H55" i="2"/>
  <c r="S56" i="2"/>
  <c r="X53" i="2"/>
  <c r="H98" i="2"/>
  <c r="R86" i="2"/>
  <c r="D46" i="2"/>
  <c r="D57" i="2"/>
  <c r="D50" i="2"/>
  <c r="C50" i="2"/>
  <c r="X65" i="2"/>
  <c r="W86" i="2"/>
  <c r="H83" i="2"/>
  <c r="D94" i="2"/>
  <c r="D99" i="2"/>
  <c r="X98" i="2"/>
  <c r="C99" i="2"/>
  <c r="X19" i="2"/>
  <c r="C91" i="2"/>
  <c r="D95" i="2"/>
  <c r="S23" i="2"/>
  <c r="C95" i="2"/>
  <c r="M63" i="2"/>
  <c r="N97" i="2"/>
  <c r="I77" i="2"/>
  <c r="D100" i="2"/>
  <c r="D63" i="2"/>
  <c r="X54" i="2"/>
  <c r="M51" i="2"/>
  <c r="S39" i="2"/>
  <c r="M94" i="2"/>
  <c r="C79" i="2"/>
  <c r="C15" i="2"/>
  <c r="X50" i="2"/>
  <c r="C27" i="2"/>
  <c r="D61" i="2"/>
  <c r="I56" i="2"/>
  <c r="I95" i="2"/>
  <c r="D74" i="2"/>
  <c r="C74" i="2"/>
  <c r="H88" i="2"/>
  <c r="C17" i="2"/>
  <c r="D85" i="2"/>
  <c r="X18" i="2"/>
  <c r="C85" i="2"/>
  <c r="W24" i="2"/>
  <c r="M89" i="2"/>
  <c r="X27" i="2"/>
  <c r="I78" i="2"/>
  <c r="S98" i="2"/>
  <c r="H47" i="2"/>
  <c r="H19" i="2"/>
  <c r="R64" i="2"/>
  <c r="H79" i="2"/>
  <c r="X75" i="2"/>
  <c r="X67" i="2"/>
  <c r="W37" i="2"/>
  <c r="W69" i="2"/>
  <c r="S78" i="2"/>
  <c r="I75" i="2"/>
  <c r="H45" i="2"/>
  <c r="C52" i="2"/>
  <c r="D52" i="2"/>
  <c r="I14" i="2"/>
  <c r="D47" i="2"/>
  <c r="H71" i="2"/>
  <c r="D21" i="2"/>
  <c r="M24" i="2"/>
  <c r="R53" i="2"/>
  <c r="I48" i="2"/>
  <c r="I91" i="2"/>
  <c r="I70" i="2"/>
  <c r="W85" i="2"/>
  <c r="S49" i="2"/>
  <c r="H24" i="2"/>
  <c r="W21" i="2"/>
  <c r="M19" i="2"/>
  <c r="S21" i="2"/>
  <c r="W13" i="2"/>
  <c r="S41" i="2"/>
  <c r="D23" i="2"/>
  <c r="H46" i="2"/>
  <c r="X45" i="2"/>
  <c r="I16" i="2"/>
  <c r="S48" i="2"/>
  <c r="D90" i="2"/>
  <c r="D25" i="2"/>
  <c r="D42" i="2"/>
  <c r="I25" i="2"/>
  <c r="H15" i="2"/>
  <c r="I29" i="2"/>
  <c r="I38" i="2"/>
  <c r="N91" i="2"/>
  <c r="C77" i="2"/>
  <c r="C25" i="2"/>
  <c r="D86" i="2"/>
  <c r="C86" i="2"/>
  <c r="D48" i="2"/>
  <c r="X87" i="2"/>
  <c r="M38" i="2"/>
  <c r="N95" i="2"/>
  <c r="S13" i="2"/>
  <c r="S50" i="2"/>
  <c r="X29" i="2"/>
  <c r="I87" i="2"/>
  <c r="W94" i="2"/>
  <c r="C48" i="2"/>
  <c r="W16" i="2"/>
  <c r="W40" i="2"/>
  <c r="W91" i="2"/>
  <c r="W55" i="2"/>
  <c r="I65" i="2"/>
  <c r="W17" i="2"/>
  <c r="W84" i="2"/>
  <c r="M42" i="2"/>
  <c r="S82" i="2"/>
  <c r="H96" i="2"/>
  <c r="N96" i="2"/>
  <c r="N69" i="2"/>
  <c r="R58" i="2"/>
  <c r="R80" i="2"/>
  <c r="M85" i="2"/>
  <c r="N30" i="2"/>
  <c r="S32" i="2"/>
  <c r="N31" i="2"/>
  <c r="M83" i="2"/>
  <c r="R61" i="2"/>
  <c r="W47" i="2"/>
  <c r="X41" i="2"/>
  <c r="N20" i="2"/>
  <c r="X99" i="2"/>
  <c r="N28" i="2"/>
  <c r="I40" i="2"/>
  <c r="S22" i="2"/>
  <c r="N21" i="2"/>
  <c r="R59" i="2"/>
  <c r="X48" i="2"/>
  <c r="I28" i="2"/>
  <c r="N72" i="2"/>
  <c r="N66" i="2"/>
  <c r="N81" i="2"/>
  <c r="N76" i="2"/>
  <c r="R14" i="2"/>
  <c r="N88" i="2"/>
  <c r="I41" i="2"/>
  <c r="H74" i="2"/>
  <c r="N18" i="2"/>
  <c r="N79" i="2"/>
  <c r="W83" i="2"/>
  <c r="I11" i="2"/>
  <c r="X23" i="2"/>
  <c r="N93" i="2"/>
  <c r="R34" i="2"/>
  <c r="N65" i="2"/>
  <c r="S74" i="2"/>
  <c r="N58" i="2"/>
  <c r="X28" i="2"/>
  <c r="N77" i="2"/>
  <c r="R31" i="2"/>
  <c r="X76" i="2"/>
  <c r="I17" i="2"/>
  <c r="H50" i="2"/>
  <c r="R68" i="2"/>
  <c r="I18" i="2"/>
  <c r="R35" i="2"/>
  <c r="N54" i="2"/>
  <c r="R83" i="2"/>
  <c r="W36" i="2"/>
  <c r="I42" i="2"/>
  <c r="X70" i="2"/>
  <c r="W38" i="2"/>
  <c r="N41" i="2"/>
  <c r="X33" i="2"/>
  <c r="R79" i="2"/>
  <c r="I76" i="2"/>
  <c r="H73" i="2"/>
  <c r="X62" i="2"/>
  <c r="I21" i="2"/>
  <c r="S72" i="2"/>
  <c r="S70" i="2"/>
  <c r="M68" i="2"/>
  <c r="R52" i="2"/>
  <c r="X51" i="2"/>
  <c r="C31" i="2"/>
  <c r="X11" i="2"/>
  <c r="D31" i="2"/>
  <c r="N27" i="2"/>
  <c r="X20" i="2"/>
  <c r="N56" i="2"/>
  <c r="X42" i="2"/>
  <c r="X66" i="2"/>
  <c r="X100" i="2"/>
  <c r="R28" i="2"/>
  <c r="I68" i="2"/>
  <c r="N16" i="2"/>
  <c r="N29" i="2"/>
  <c r="X44" i="2"/>
  <c r="N17" i="2"/>
  <c r="M87" i="2"/>
  <c r="C35" i="2"/>
  <c r="R26" i="2"/>
  <c r="H97" i="2"/>
  <c r="W12" i="2"/>
  <c r="N48" i="2"/>
  <c r="S96" i="2"/>
  <c r="I35" i="2"/>
  <c r="C67" i="2"/>
  <c r="M61" i="2"/>
  <c r="S71" i="2"/>
  <c r="S85" i="2"/>
  <c r="N64" i="2"/>
  <c r="R89" i="2"/>
  <c r="D13" i="2"/>
  <c r="H61" i="2"/>
  <c r="I20" i="2"/>
  <c r="C13" i="2"/>
  <c r="X78" i="2"/>
  <c r="W64" i="2"/>
  <c r="N74" i="2"/>
  <c r="R100" i="2"/>
  <c r="X46" i="2"/>
  <c r="S16" i="2"/>
  <c r="I37" i="2"/>
  <c r="H72" i="2"/>
  <c r="D41" i="2"/>
  <c r="S24" i="2"/>
  <c r="C41" i="2"/>
  <c r="I80" i="2"/>
  <c r="X71" i="2"/>
  <c r="X89" i="2"/>
  <c r="H82" i="2"/>
  <c r="R66" i="2"/>
  <c r="M14" i="2"/>
  <c r="H36" i="2"/>
  <c r="I69" i="2"/>
  <c r="D73" i="2"/>
  <c r="R55" i="2"/>
  <c r="C73" i="2"/>
  <c r="X96" i="2"/>
  <c r="H26" i="2"/>
  <c r="W88" i="2"/>
  <c r="W59" i="2"/>
  <c r="M12" i="2"/>
  <c r="Q48" i="1" l="1"/>
  <c r="Q52" i="1"/>
  <c r="Q57" i="1"/>
  <c r="C70" i="1"/>
  <c r="Q70" i="1" s="1"/>
  <c r="E21" i="1"/>
  <c r="Q21" i="1" s="1"/>
  <c r="Q49" i="1"/>
  <c r="J6" i="6"/>
  <c r="J6" i="1" s="1"/>
  <c r="M36" i="6"/>
  <c r="M36" i="1" s="1"/>
  <c r="J25" i="6"/>
  <c r="J25" i="1" s="1"/>
  <c r="M11" i="6"/>
  <c r="M11" i="1" s="1"/>
  <c r="M44" i="6"/>
  <c r="M44" i="1" s="1"/>
  <c r="M43" i="6"/>
  <c r="M43" i="1" s="1"/>
  <c r="M54" i="6"/>
  <c r="M54" i="1" s="1"/>
  <c r="M84" i="6"/>
  <c r="M84" i="1" s="1"/>
  <c r="M79" i="6"/>
  <c r="M79" i="1" s="1"/>
  <c r="J70" i="6"/>
  <c r="J70" i="1" s="1"/>
  <c r="M62" i="6"/>
  <c r="M62" i="1" s="1"/>
  <c r="M53" i="6"/>
  <c r="M53" i="1" s="1"/>
  <c r="M67" i="6"/>
  <c r="M67" i="1" s="1"/>
  <c r="M72" i="6"/>
  <c r="M72" i="1" s="1"/>
  <c r="M28" i="6"/>
  <c r="M28" i="1" s="1"/>
  <c r="M30" i="6"/>
  <c r="M30" i="1" s="1"/>
  <c r="J57" i="6"/>
  <c r="J57" i="1" s="1"/>
  <c r="M74" i="6"/>
  <c r="M74" i="1" s="1"/>
  <c r="M42" i="6"/>
  <c r="M42" i="1" s="1"/>
  <c r="M75" i="6"/>
  <c r="M75" i="1" s="1"/>
  <c r="M60" i="6"/>
  <c r="M60" i="1" s="1"/>
  <c r="M27" i="6"/>
  <c r="M27" i="1" s="1"/>
  <c r="M51" i="6"/>
  <c r="M51" i="1" s="1"/>
  <c r="M16" i="6"/>
  <c r="M16" i="1" s="1"/>
  <c r="M37" i="6"/>
  <c r="M37" i="1" s="1"/>
  <c r="R37" i="1"/>
  <c r="Q92" i="6"/>
  <c r="Q92" i="1"/>
  <c r="M41" i="6"/>
  <c r="M41" i="1" s="1"/>
  <c r="M47" i="6"/>
  <c r="M47" i="1" s="1"/>
  <c r="M77" i="6"/>
  <c r="M77" i="1" s="1"/>
  <c r="M26" i="6"/>
  <c r="M26" i="1" s="1"/>
  <c r="R26" i="1"/>
  <c r="M17" i="6"/>
  <c r="M17" i="1" s="1"/>
  <c r="M81" i="6"/>
  <c r="M81" i="1" s="1"/>
  <c r="M76" i="6"/>
  <c r="M76" i="1" s="1"/>
  <c r="R76" i="1"/>
  <c r="M63" i="6"/>
  <c r="M63" i="1" s="1"/>
  <c r="M4" i="6"/>
  <c r="M4" i="1" s="1"/>
  <c r="M34" i="6"/>
  <c r="M34" i="1" s="1"/>
  <c r="M86" i="6"/>
  <c r="M86" i="1" s="1"/>
  <c r="M5" i="6"/>
  <c r="M5" i="1" s="1"/>
  <c r="Q56" i="6"/>
  <c r="Q67" i="6"/>
  <c r="D72" i="6"/>
  <c r="D72" i="1" s="1"/>
  <c r="Q21" i="6"/>
  <c r="Q15" i="1"/>
  <c r="Q8" i="1"/>
  <c r="C26" i="6"/>
  <c r="C26" i="1" s="1"/>
  <c r="Q56" i="1"/>
  <c r="R74" i="1"/>
  <c r="D85" i="6"/>
  <c r="D85" i="1" s="1"/>
  <c r="Q61" i="1"/>
  <c r="Q67" i="1"/>
  <c r="R43" i="1"/>
  <c r="D79" i="6"/>
  <c r="D79" i="1" s="1"/>
  <c r="Q35" i="1"/>
  <c r="Q25" i="1"/>
  <c r="D10" i="6"/>
  <c r="D10" i="1" s="1"/>
  <c r="D58" i="6"/>
  <c r="D58" i="1" s="1"/>
  <c r="C13" i="6"/>
  <c r="C13" i="1" s="1"/>
  <c r="Q52" i="6"/>
  <c r="C30" i="6"/>
  <c r="C30" i="1" s="1"/>
  <c r="D21" i="6"/>
  <c r="D21" i="1" s="1"/>
  <c r="Q61" i="6"/>
  <c r="Q8" i="6"/>
  <c r="D19" i="6"/>
  <c r="D19" i="1" s="1"/>
  <c r="Q35" i="6"/>
  <c r="D9" i="6"/>
  <c r="D9" i="1" s="1"/>
  <c r="Q41" i="1"/>
  <c r="E47" i="6"/>
  <c r="E47" i="1" s="1"/>
  <c r="F22" i="6"/>
  <c r="F22" i="1" s="1"/>
  <c r="E85" i="6"/>
  <c r="E85" i="1" s="1"/>
  <c r="D50" i="6"/>
  <c r="D50" i="1" s="1"/>
  <c r="I10" i="6"/>
  <c r="I10" i="1" s="1"/>
  <c r="L10" i="6"/>
  <c r="L10" i="1" s="1"/>
  <c r="H40" i="6"/>
  <c r="H40" i="1" s="1"/>
  <c r="H14" i="6"/>
  <c r="H14" i="1" s="1"/>
  <c r="E42" i="6"/>
  <c r="E42" i="1" s="1"/>
  <c r="C3" i="6"/>
  <c r="C3" i="1" s="1"/>
  <c r="H39" i="6"/>
  <c r="H39" i="1" s="1"/>
  <c r="C54" i="6"/>
  <c r="C54" i="1" s="1"/>
  <c r="F92" i="6"/>
  <c r="F92" i="1" s="1"/>
  <c r="I45" i="6"/>
  <c r="I45" i="1" s="1"/>
  <c r="L45" i="6"/>
  <c r="L45" i="1" s="1"/>
  <c r="J88" i="6"/>
  <c r="J88" i="1" s="1"/>
  <c r="G42" i="6"/>
  <c r="G42" i="1" s="1"/>
  <c r="F9" i="6"/>
  <c r="F9" i="1" s="1"/>
  <c r="C18" i="6"/>
  <c r="C18" i="1" s="1"/>
  <c r="F49" i="6"/>
  <c r="F49" i="1" s="1"/>
  <c r="C24" i="6"/>
  <c r="C24" i="1" s="1"/>
  <c r="L79" i="6"/>
  <c r="L79" i="1" s="1"/>
  <c r="I79" i="6"/>
  <c r="I79" i="1" s="1"/>
  <c r="I68" i="6"/>
  <c r="I68" i="1" s="1"/>
  <c r="L68" i="6"/>
  <c r="L68" i="1" s="1"/>
  <c r="F84" i="6"/>
  <c r="F8" i="6"/>
  <c r="F8" i="1" s="1"/>
  <c r="C33" i="6"/>
  <c r="C33" i="1" s="1"/>
  <c r="D33" i="6"/>
  <c r="D33" i="1" s="1"/>
  <c r="C27" i="6"/>
  <c r="C27" i="1" s="1"/>
  <c r="E71" i="6"/>
  <c r="E71" i="1" s="1"/>
  <c r="R28" i="1"/>
  <c r="H24" i="6"/>
  <c r="H24" i="1" s="1"/>
  <c r="C63" i="6"/>
  <c r="C63" i="1" s="1"/>
  <c r="I23" i="6"/>
  <c r="I23" i="1" s="1"/>
  <c r="L23" i="6"/>
  <c r="L23" i="1" s="1"/>
  <c r="L24" i="6"/>
  <c r="L24" i="1" s="1"/>
  <c r="I24" i="6"/>
  <c r="I24" i="1" s="1"/>
  <c r="J73" i="6"/>
  <c r="J73" i="1" s="1"/>
  <c r="F44" i="6"/>
  <c r="F44" i="1" s="1"/>
  <c r="G86" i="6"/>
  <c r="G86" i="1" s="1"/>
  <c r="E64" i="6"/>
  <c r="E64" i="1" s="1"/>
  <c r="Q64" i="1" s="1"/>
  <c r="G79" i="6"/>
  <c r="G79" i="1" s="1"/>
  <c r="G43" i="6"/>
  <c r="G43" i="1" s="1"/>
  <c r="H3" i="6"/>
  <c r="H3" i="1" s="1"/>
  <c r="F35" i="6"/>
  <c r="C62" i="6"/>
  <c r="C62" i="1" s="1"/>
  <c r="F78" i="6"/>
  <c r="F78" i="1" s="1"/>
  <c r="L3" i="6"/>
  <c r="L3" i="1" s="1"/>
  <c r="I3" i="6"/>
  <c r="I3" i="1" s="1"/>
  <c r="J52" i="6"/>
  <c r="J52" i="1" s="1"/>
  <c r="M6" i="6"/>
  <c r="M6" i="1" s="1"/>
  <c r="L70" i="6"/>
  <c r="L70" i="1" s="1"/>
  <c r="I70" i="6"/>
  <c r="I70" i="1" s="1"/>
  <c r="F24" i="6"/>
  <c r="F24" i="1" s="1"/>
  <c r="C45" i="6"/>
  <c r="C45" i="1" s="1"/>
  <c r="F29" i="6"/>
  <c r="F29" i="1" s="1"/>
  <c r="H9" i="6"/>
  <c r="H9" i="1" s="1"/>
  <c r="H69" i="6"/>
  <c r="H69" i="1" s="1"/>
  <c r="C40" i="6"/>
  <c r="C40" i="1" s="1"/>
  <c r="E11" i="6"/>
  <c r="E11" i="1" s="1"/>
  <c r="G26" i="6"/>
  <c r="G26" i="1" s="1"/>
  <c r="G38" i="6"/>
  <c r="G38" i="1" s="1"/>
  <c r="H25" i="6"/>
  <c r="H25" i="1" s="1"/>
  <c r="E36" i="6"/>
  <c r="E36" i="1" s="1"/>
  <c r="D82" i="6"/>
  <c r="D82" i="1" s="1"/>
  <c r="F13" i="6"/>
  <c r="F13" i="1" s="1"/>
  <c r="H13" i="6"/>
  <c r="H13" i="1" s="1"/>
  <c r="E38" i="6"/>
  <c r="E38" i="1" s="1"/>
  <c r="E39" i="6"/>
  <c r="E39" i="1" s="1"/>
  <c r="D55" i="6"/>
  <c r="D55" i="1" s="1"/>
  <c r="F25" i="6"/>
  <c r="F25" i="1" s="1"/>
  <c r="H59" i="6"/>
  <c r="H59" i="1" s="1"/>
  <c r="D18" i="6"/>
  <c r="D18" i="1" s="1"/>
  <c r="G84" i="6"/>
  <c r="G84" i="1" s="1"/>
  <c r="L40" i="6"/>
  <c r="L40" i="1" s="1"/>
  <c r="I40" i="6"/>
  <c r="I40" i="1" s="1"/>
  <c r="L44" i="6"/>
  <c r="L44" i="1" s="1"/>
  <c r="I44" i="6"/>
  <c r="I44" i="1" s="1"/>
  <c r="L81" i="6"/>
  <c r="L81" i="1" s="1"/>
  <c r="I81" i="6"/>
  <c r="I81" i="1" s="1"/>
  <c r="I72" i="6"/>
  <c r="I72" i="1" s="1"/>
  <c r="L72" i="6"/>
  <c r="L72" i="1" s="1"/>
  <c r="E59" i="6"/>
  <c r="E59" i="1" s="1"/>
  <c r="D15" i="6"/>
  <c r="D15" i="1" s="1"/>
  <c r="D68" i="6"/>
  <c r="D68" i="1" s="1"/>
  <c r="F46" i="6"/>
  <c r="F46" i="1" s="1"/>
  <c r="L17" i="6"/>
  <c r="L17" i="1" s="1"/>
  <c r="I17" i="6"/>
  <c r="I17" i="1" s="1"/>
  <c r="F32" i="6"/>
  <c r="F32" i="1" s="1"/>
  <c r="F79" i="6"/>
  <c r="F70" i="6"/>
  <c r="F70" i="1" s="1"/>
  <c r="D92" i="6"/>
  <c r="D92" i="1" s="1"/>
  <c r="C46" i="6"/>
  <c r="C46" i="1" s="1"/>
  <c r="D62" i="6"/>
  <c r="D62" i="1" s="1"/>
  <c r="D47" i="6"/>
  <c r="D47" i="1" s="1"/>
  <c r="D81" i="6"/>
  <c r="D81" i="1" s="1"/>
  <c r="L41" i="6"/>
  <c r="L41" i="1" s="1"/>
  <c r="I41" i="6"/>
  <c r="I41" i="1" s="1"/>
  <c r="L76" i="6"/>
  <c r="L76" i="1" s="1"/>
  <c r="I76" i="6"/>
  <c r="I76" i="1" s="1"/>
  <c r="H8" i="6"/>
  <c r="H8" i="1" s="1"/>
  <c r="H20" i="6"/>
  <c r="H20" i="1" s="1"/>
  <c r="F69" i="6"/>
  <c r="F69" i="1" s="1"/>
  <c r="H29" i="6"/>
  <c r="H29" i="1" s="1"/>
  <c r="G17" i="6"/>
  <c r="G17" i="1" s="1"/>
  <c r="C16" i="6"/>
  <c r="C16" i="1" s="1"/>
  <c r="C81" i="6"/>
  <c r="C81" i="1" s="1"/>
  <c r="J7" i="6"/>
  <c r="J7" i="1" s="1"/>
  <c r="L14" i="6"/>
  <c r="L14" i="1" s="1"/>
  <c r="I14" i="6"/>
  <c r="I14" i="1" s="1"/>
  <c r="F60" i="6"/>
  <c r="E65" i="6"/>
  <c r="E65" i="1" s="1"/>
  <c r="H89" i="6"/>
  <c r="H89" i="1" s="1"/>
  <c r="C84" i="6"/>
  <c r="G27" i="6"/>
  <c r="G27" i="1" s="1"/>
  <c r="D16" i="6"/>
  <c r="L8" i="6"/>
  <c r="L8" i="1" s="1"/>
  <c r="I8" i="6"/>
  <c r="I8" i="1" s="1"/>
  <c r="Q48" i="6"/>
  <c r="I48" i="6"/>
  <c r="I48" i="1" s="1"/>
  <c r="L48" i="6"/>
  <c r="L48" i="1" s="1"/>
  <c r="R74" i="6"/>
  <c r="J74" i="6"/>
  <c r="J74" i="1" s="1"/>
  <c r="J29" i="6"/>
  <c r="J29" i="1" s="1"/>
  <c r="H12" i="6"/>
  <c r="H12" i="1" s="1"/>
  <c r="G11" i="6"/>
  <c r="G11" i="1" s="1"/>
  <c r="G81" i="6"/>
  <c r="G81" i="1" s="1"/>
  <c r="G55" i="6"/>
  <c r="G55" i="1" s="1"/>
  <c r="D41" i="6"/>
  <c r="D41" i="1" s="1"/>
  <c r="D32" i="6"/>
  <c r="D32" i="1" s="1"/>
  <c r="E19" i="6"/>
  <c r="E19" i="1" s="1"/>
  <c r="C68" i="6"/>
  <c r="C68" i="1" s="1"/>
  <c r="C47" i="6"/>
  <c r="C47" i="1" s="1"/>
  <c r="R43" i="6"/>
  <c r="J43" i="6"/>
  <c r="J43" i="1" s="1"/>
  <c r="R26" i="6"/>
  <c r="J26" i="6"/>
  <c r="J26" i="1" s="1"/>
  <c r="L61" i="6"/>
  <c r="L61" i="1" s="1"/>
  <c r="I61" i="6"/>
  <c r="I61" i="1" s="1"/>
  <c r="L62" i="6"/>
  <c r="L62" i="1" s="1"/>
  <c r="I62" i="6"/>
  <c r="I62" i="1" s="1"/>
  <c r="C85" i="6"/>
  <c r="C85" i="1" s="1"/>
  <c r="C87" i="6"/>
  <c r="C87" i="1" s="1"/>
  <c r="C75" i="6"/>
  <c r="C75" i="1" s="1"/>
  <c r="H78" i="6"/>
  <c r="H78" i="1" s="1"/>
  <c r="H7" i="6"/>
  <c r="H7" i="1" s="1"/>
  <c r="C58" i="6"/>
  <c r="C58" i="1" s="1"/>
  <c r="H65" i="6"/>
  <c r="H65" i="1" s="1"/>
  <c r="R37" i="6"/>
  <c r="J37" i="6"/>
  <c r="J37" i="1" s="1"/>
  <c r="L26" i="6"/>
  <c r="L26" i="1" s="1"/>
  <c r="I26" i="6"/>
  <c r="I26" i="1" s="1"/>
  <c r="L60" i="6"/>
  <c r="L60" i="1" s="1"/>
  <c r="I60" i="6"/>
  <c r="I60" i="1" s="1"/>
  <c r="L32" i="6"/>
  <c r="L32" i="1" s="1"/>
  <c r="I32" i="6"/>
  <c r="I32" i="1" s="1"/>
  <c r="H85" i="6"/>
  <c r="H85" i="1" s="1"/>
  <c r="G30" i="6"/>
  <c r="G30" i="1" s="1"/>
  <c r="E16" i="6"/>
  <c r="E16" i="1" s="1"/>
  <c r="C77" i="6"/>
  <c r="C77" i="1" s="1"/>
  <c r="H18" i="6"/>
  <c r="H18" i="1" s="1"/>
  <c r="D75" i="6"/>
  <c r="D75" i="1" s="1"/>
  <c r="G51" i="6"/>
  <c r="G51" i="1" s="1"/>
  <c r="G37" i="6"/>
  <c r="G37" i="1" s="1"/>
  <c r="D84" i="6"/>
  <c r="D84" i="1" s="1"/>
  <c r="H70" i="6"/>
  <c r="H70" i="1" s="1"/>
  <c r="M38" i="6"/>
  <c r="M38" i="1" s="1"/>
  <c r="J46" i="6"/>
  <c r="J46" i="1" s="1"/>
  <c r="L33" i="6"/>
  <c r="L33" i="1" s="1"/>
  <c r="I33" i="6"/>
  <c r="I33" i="1" s="1"/>
  <c r="F10" i="6"/>
  <c r="D87" i="6"/>
  <c r="D87" i="1" s="1"/>
  <c r="D11" i="6"/>
  <c r="G54" i="6"/>
  <c r="G54" i="1" s="1"/>
  <c r="H15" i="6"/>
  <c r="H15" i="1" s="1"/>
  <c r="G74" i="6"/>
  <c r="G74" i="1" s="1"/>
  <c r="H45" i="6"/>
  <c r="H45" i="1" s="1"/>
  <c r="J69" i="6"/>
  <c r="J69" i="1" s="1"/>
  <c r="L21" i="6"/>
  <c r="L21" i="1" s="1"/>
  <c r="I21" i="6"/>
  <c r="I21" i="1" s="1"/>
  <c r="L87" i="6"/>
  <c r="L87" i="1" s="1"/>
  <c r="I87" i="6"/>
  <c r="I87" i="1" s="1"/>
  <c r="H48" i="6"/>
  <c r="H48" i="1" s="1"/>
  <c r="F3" i="6"/>
  <c r="F3" i="1" s="1"/>
  <c r="D40" i="6"/>
  <c r="D40" i="1" s="1"/>
  <c r="D77" i="6"/>
  <c r="D77" i="1" s="1"/>
  <c r="C83" i="6"/>
  <c r="C83" i="1" s="1"/>
  <c r="C32" i="6"/>
  <c r="C32" i="1" s="1"/>
  <c r="G5" i="6"/>
  <c r="G5" i="1" s="1"/>
  <c r="C12" i="6"/>
  <c r="C12" i="1" s="1"/>
  <c r="E51" i="6"/>
  <c r="E51" i="1" s="1"/>
  <c r="J64" i="6"/>
  <c r="J64" i="1" s="1"/>
  <c r="M55" i="6"/>
  <c r="M55" i="1" s="1"/>
  <c r="L20" i="6"/>
  <c r="L20" i="1" s="1"/>
  <c r="I20" i="6"/>
  <c r="I20" i="1" s="1"/>
  <c r="I4" i="6"/>
  <c r="I4" i="1" s="1"/>
  <c r="L4" i="6"/>
  <c r="L4" i="1" s="1"/>
  <c r="F57" i="6"/>
  <c r="G4" i="6"/>
  <c r="G4" i="1" s="1"/>
  <c r="C78" i="6"/>
  <c r="C78" i="1" s="1"/>
  <c r="C9" i="6"/>
  <c r="C9" i="1" s="1"/>
  <c r="H49" i="6"/>
  <c r="H49" i="1" s="1"/>
  <c r="D60" i="6"/>
  <c r="D60" i="1" s="1"/>
  <c r="C36" i="6"/>
  <c r="C36" i="1" s="1"/>
  <c r="F14" i="6"/>
  <c r="F14" i="1" s="1"/>
  <c r="H32" i="6"/>
  <c r="H32" i="1" s="1"/>
  <c r="J71" i="6"/>
  <c r="J71" i="1" s="1"/>
  <c r="H57" i="6"/>
  <c r="H57" i="1" s="1"/>
  <c r="C5" i="6"/>
  <c r="H19" i="6"/>
  <c r="H19" i="1" s="1"/>
  <c r="H71" i="6"/>
  <c r="H71" i="1" s="1"/>
  <c r="G75" i="6"/>
  <c r="G75" i="1" s="1"/>
  <c r="D78" i="6"/>
  <c r="D78" i="1" s="1"/>
  <c r="F62" i="6"/>
  <c r="F62" i="1" s="1"/>
  <c r="E80" i="6"/>
  <c r="E80" i="1" s="1"/>
  <c r="C91" i="6"/>
  <c r="C91" i="1" s="1"/>
  <c r="E73" i="6"/>
  <c r="E73" i="1" s="1"/>
  <c r="F4" i="6"/>
  <c r="D89" i="6"/>
  <c r="D89" i="1" s="1"/>
  <c r="Q25" i="6"/>
  <c r="I25" i="6"/>
  <c r="I25" i="1" s="1"/>
  <c r="L25" i="6"/>
  <c r="L25" i="1" s="1"/>
  <c r="J61" i="6"/>
  <c r="J61" i="1" s="1"/>
  <c r="L27" i="6"/>
  <c r="L27" i="1" s="1"/>
  <c r="I27" i="6"/>
  <c r="I27" i="1" s="1"/>
  <c r="L31" i="6"/>
  <c r="L31" i="1" s="1"/>
  <c r="I31" i="6"/>
  <c r="I31" i="1" s="1"/>
  <c r="F12" i="6"/>
  <c r="F12" i="1" s="1"/>
  <c r="D23" i="6"/>
  <c r="D23" i="1" s="1"/>
  <c r="H10" i="6"/>
  <c r="H10" i="1" s="1"/>
  <c r="H23" i="6"/>
  <c r="H23" i="1" s="1"/>
  <c r="C17" i="6"/>
  <c r="C17" i="1" s="1"/>
  <c r="F83" i="6"/>
  <c r="F83" i="1" s="1"/>
  <c r="C66" i="6"/>
  <c r="C66" i="1" s="1"/>
  <c r="D83" i="6"/>
  <c r="D83" i="1" s="1"/>
  <c r="C14" i="6"/>
  <c r="C14" i="1" s="1"/>
  <c r="H35" i="6"/>
  <c r="H35" i="1" s="1"/>
  <c r="F41" i="6"/>
  <c r="F41" i="1" s="1"/>
  <c r="L83" i="6"/>
  <c r="L83" i="1" s="1"/>
  <c r="I83" i="6"/>
  <c r="I83" i="1" s="1"/>
  <c r="L46" i="6"/>
  <c r="L46" i="1" s="1"/>
  <c r="I46" i="6"/>
  <c r="I46" i="1" s="1"/>
  <c r="J59" i="6"/>
  <c r="J59" i="1" s="1"/>
  <c r="L56" i="6"/>
  <c r="L56" i="1" s="1"/>
  <c r="I56" i="6"/>
  <c r="I56" i="1" s="1"/>
  <c r="L84" i="6"/>
  <c r="L84" i="1" s="1"/>
  <c r="I84" i="6"/>
  <c r="I84" i="1" s="1"/>
  <c r="I29" i="6"/>
  <c r="I29" i="1" s="1"/>
  <c r="L29" i="6"/>
  <c r="L29" i="1" s="1"/>
  <c r="D66" i="6"/>
  <c r="D66" i="1" s="1"/>
  <c r="C79" i="6"/>
  <c r="C79" i="1" s="1"/>
  <c r="H82" i="6"/>
  <c r="H82" i="1" s="1"/>
  <c r="G76" i="6"/>
  <c r="G76" i="1" s="1"/>
  <c r="D36" i="6"/>
  <c r="D36" i="1" s="1"/>
  <c r="C29" i="6"/>
  <c r="C29" i="1" s="1"/>
  <c r="H91" i="6"/>
  <c r="H91" i="1" s="1"/>
  <c r="Q41" i="6"/>
  <c r="I35" i="6"/>
  <c r="I35" i="1" s="1"/>
  <c r="L35" i="6"/>
  <c r="L35" i="1" s="1"/>
  <c r="F33" i="6"/>
  <c r="F33" i="1" s="1"/>
  <c r="H22" i="6"/>
  <c r="H22" i="1" s="1"/>
  <c r="D86" i="6"/>
  <c r="D86" i="1" s="1"/>
  <c r="C20" i="6"/>
  <c r="C20" i="1" s="1"/>
  <c r="E82" i="6"/>
  <c r="E82" i="1" s="1"/>
  <c r="H31" i="6"/>
  <c r="H31" i="1" s="1"/>
  <c r="E58" i="6"/>
  <c r="E58" i="1" s="1"/>
  <c r="D51" i="6"/>
  <c r="D51" i="1" s="1"/>
  <c r="F50" i="6"/>
  <c r="F50" i="1" s="1"/>
  <c r="L9" i="6"/>
  <c r="L9" i="1" s="1"/>
  <c r="I9" i="6"/>
  <c r="I9" i="1" s="1"/>
  <c r="L30" i="6"/>
  <c r="L30" i="1" s="1"/>
  <c r="I30" i="6"/>
  <c r="I30" i="1" s="1"/>
  <c r="L49" i="6"/>
  <c r="L49" i="1" s="1"/>
  <c r="I49" i="6"/>
  <c r="I49" i="1" s="1"/>
  <c r="E89" i="6"/>
  <c r="E89" i="1" s="1"/>
  <c r="E66" i="6"/>
  <c r="E66" i="1" s="1"/>
  <c r="C65" i="6"/>
  <c r="C65" i="1" s="1"/>
  <c r="H80" i="6"/>
  <c r="H80" i="1" s="1"/>
  <c r="G77" i="6"/>
  <c r="G77" i="1" s="1"/>
  <c r="C69" i="6"/>
  <c r="C69" i="1" s="1"/>
  <c r="G16" i="6"/>
  <c r="G16" i="1" s="1"/>
  <c r="F87" i="6"/>
  <c r="E75" i="6"/>
  <c r="E75" i="1" s="1"/>
  <c r="D63" i="6"/>
  <c r="D63" i="1" s="1"/>
  <c r="L54" i="6"/>
  <c r="L54" i="1" s="1"/>
  <c r="I54" i="6"/>
  <c r="I54" i="1" s="1"/>
  <c r="Q57" i="6"/>
  <c r="I57" i="6"/>
  <c r="I57" i="1" s="1"/>
  <c r="L57" i="6"/>
  <c r="L57" i="1" s="1"/>
  <c r="I67" i="6"/>
  <c r="I67" i="1" s="1"/>
  <c r="L67" i="6"/>
  <c r="L67" i="1" s="1"/>
  <c r="F40" i="6"/>
  <c r="F40" i="1" s="1"/>
  <c r="H83" i="6"/>
  <c r="H83" i="1" s="1"/>
  <c r="D13" i="6"/>
  <c r="D13" i="1" s="1"/>
  <c r="F48" i="6"/>
  <c r="F48" i="1" s="1"/>
  <c r="D20" i="6"/>
  <c r="D20" i="1" s="1"/>
  <c r="D67" i="6"/>
  <c r="D67" i="1" s="1"/>
  <c r="D14" i="6"/>
  <c r="D14" i="1" s="1"/>
  <c r="D54" i="6"/>
  <c r="D54" i="1" s="1"/>
  <c r="E77" i="6"/>
  <c r="E77" i="1" s="1"/>
  <c r="C80" i="6"/>
  <c r="C80" i="1" s="1"/>
  <c r="L5" i="6"/>
  <c r="L5" i="1" s="1"/>
  <c r="I5" i="6"/>
  <c r="I5" i="1" s="1"/>
  <c r="J27" i="6"/>
  <c r="J27" i="1" s="1"/>
  <c r="J48" i="6"/>
  <c r="J48" i="1" s="1"/>
  <c r="E53" i="6"/>
  <c r="E53" i="1" s="1"/>
  <c r="D5" i="6"/>
  <c r="D5" i="1" s="1"/>
  <c r="D65" i="6"/>
  <c r="D65" i="1" s="1"/>
  <c r="G60" i="6"/>
  <c r="G60" i="1" s="1"/>
  <c r="H33" i="6"/>
  <c r="H33" i="1" s="1"/>
  <c r="H68" i="6"/>
  <c r="H68" i="1" s="1"/>
  <c r="F30" i="6"/>
  <c r="E63" i="6"/>
  <c r="E63" i="1" s="1"/>
  <c r="D53" i="6"/>
  <c r="D53" i="1" s="1"/>
  <c r="H92" i="6"/>
  <c r="H92" i="1" s="1"/>
  <c r="G36" i="6"/>
  <c r="G36" i="1" s="1"/>
  <c r="G28" i="6"/>
  <c r="G28" i="1" s="1"/>
  <c r="D4" i="6"/>
  <c r="D4" i="1" s="1"/>
  <c r="D80" i="6"/>
  <c r="D80" i="1" s="1"/>
  <c r="L15" i="6"/>
  <c r="L15" i="1" s="1"/>
  <c r="I15" i="6"/>
  <c r="I15" i="1" s="1"/>
  <c r="L78" i="6"/>
  <c r="L78" i="1" s="1"/>
  <c r="I78" i="6"/>
  <c r="I78" i="1" s="1"/>
  <c r="H50" i="6"/>
  <c r="H50" i="1" s="1"/>
  <c r="F68" i="6"/>
  <c r="F68" i="1" s="1"/>
  <c r="H56" i="6"/>
  <c r="H56" i="1" s="1"/>
  <c r="F61" i="6"/>
  <c r="F61" i="1" s="1"/>
  <c r="H73" i="6"/>
  <c r="H73" i="1" s="1"/>
  <c r="H61" i="6"/>
  <c r="H61" i="1" s="1"/>
  <c r="F21" i="6"/>
  <c r="F21" i="1" s="1"/>
  <c r="D39" i="6"/>
  <c r="D39" i="1" s="1"/>
  <c r="C42" i="6"/>
  <c r="C42" i="1" s="1"/>
  <c r="F45" i="6"/>
  <c r="F45" i="1" s="1"/>
  <c r="E43" i="6"/>
  <c r="E43" i="1" s="1"/>
  <c r="J56" i="6"/>
  <c r="J56" i="1" s="1"/>
  <c r="L69" i="6"/>
  <c r="L69" i="1" s="1"/>
  <c r="I69" i="6"/>
  <c r="I69" i="1" s="1"/>
  <c r="Q49" i="6"/>
  <c r="F72" i="6"/>
  <c r="F72" i="1" s="1"/>
  <c r="E18" i="6"/>
  <c r="E18" i="1" s="1"/>
  <c r="E28" i="6"/>
  <c r="E28" i="1" s="1"/>
  <c r="H58" i="6"/>
  <c r="H58" i="1" s="1"/>
  <c r="H88" i="6"/>
  <c r="H88" i="1" s="1"/>
  <c r="E7" i="6"/>
  <c r="E7" i="1" s="1"/>
  <c r="F6" i="6"/>
  <c r="F6" i="1" s="1"/>
  <c r="C19" i="6"/>
  <c r="C19" i="1" s="1"/>
  <c r="D42" i="6"/>
  <c r="D42" i="1" s="1"/>
  <c r="D45" i="6"/>
  <c r="D45" i="1" s="1"/>
  <c r="H90" i="6"/>
  <c r="H90" i="1" s="1"/>
  <c r="D24" i="6"/>
  <c r="D24" i="1" s="1"/>
  <c r="L91" i="6"/>
  <c r="L91" i="1" s="1"/>
  <c r="I91" i="6"/>
  <c r="I91" i="1" s="1"/>
  <c r="L6" i="6"/>
  <c r="L6" i="1" s="1"/>
  <c r="I6" i="6"/>
  <c r="I6" i="1" s="1"/>
  <c r="H87" i="6"/>
  <c r="H87" i="1" s="1"/>
  <c r="G53" i="6"/>
  <c r="G53" i="1" s="1"/>
  <c r="F34" i="6"/>
  <c r="F34" i="1" s="1"/>
  <c r="H64" i="6"/>
  <c r="H64" i="1" s="1"/>
  <c r="E88" i="6"/>
  <c r="E88" i="1" s="1"/>
  <c r="F17" i="6"/>
  <c r="F17" i="1" s="1"/>
  <c r="D44" i="6"/>
  <c r="D44" i="1" s="1"/>
  <c r="D49" i="6"/>
  <c r="D49" i="1" s="1"/>
  <c r="H52" i="6"/>
  <c r="H52" i="1" s="1"/>
  <c r="D30" i="6"/>
  <c r="D30" i="1" s="1"/>
  <c r="D3" i="6"/>
  <c r="D3" i="1" s="1"/>
  <c r="D12" i="6"/>
  <c r="D12" i="1" s="1"/>
  <c r="D31" i="6"/>
  <c r="D31" i="1" s="1"/>
  <c r="I34" i="6"/>
  <c r="I34" i="1" s="1"/>
  <c r="L34" i="6"/>
  <c r="L34" i="1" s="1"/>
  <c r="I50" i="6"/>
  <c r="I50" i="1" s="1"/>
  <c r="L50" i="6"/>
  <c r="L50" i="1" s="1"/>
  <c r="Q70" i="6"/>
  <c r="L22" i="6"/>
  <c r="L22" i="1" s="1"/>
  <c r="I22" i="6"/>
  <c r="I22" i="1" s="1"/>
  <c r="L55" i="6"/>
  <c r="L55" i="1" s="1"/>
  <c r="I55" i="6"/>
  <c r="I55" i="1" s="1"/>
  <c r="H21" i="6"/>
  <c r="H21" i="1" s="1"/>
  <c r="C23" i="6"/>
  <c r="C23" i="1" s="1"/>
  <c r="G6" i="6"/>
  <c r="G6" i="1" s="1"/>
  <c r="C59" i="6"/>
  <c r="C59" i="1" s="1"/>
  <c r="F20" i="6"/>
  <c r="F20" i="1" s="1"/>
  <c r="D34" i="6"/>
  <c r="D34" i="1" s="1"/>
  <c r="C44" i="6"/>
  <c r="C44" i="1" s="1"/>
  <c r="D38" i="6"/>
  <c r="D38" i="1" s="1"/>
  <c r="F5" i="6"/>
  <c r="F5" i="1" s="1"/>
  <c r="C10" i="6"/>
  <c r="C10" i="1" s="1"/>
  <c r="D35" i="6"/>
  <c r="D35" i="1" s="1"/>
  <c r="D8" i="6"/>
  <c r="D8" i="1" s="1"/>
  <c r="C31" i="6"/>
  <c r="C31" i="1" s="1"/>
  <c r="L92" i="6"/>
  <c r="L92" i="1" s="1"/>
  <c r="I92" i="6"/>
  <c r="I92" i="1" s="1"/>
  <c r="L52" i="6"/>
  <c r="L52" i="1" s="1"/>
  <c r="I52" i="6"/>
  <c r="I52" i="1" s="1"/>
  <c r="Q15" i="6"/>
  <c r="H66" i="6"/>
  <c r="H66" i="1" s="1"/>
  <c r="F27" i="6"/>
  <c r="F27" i="1" s="1"/>
  <c r="G34" i="6"/>
  <c r="G34" i="1" s="1"/>
  <c r="D17" i="6"/>
  <c r="D17" i="1" s="1"/>
  <c r="E37" i="6"/>
  <c r="E37" i="1" s="1"/>
  <c r="C7" i="6"/>
  <c r="C7" i="1" s="1"/>
  <c r="D22" i="6"/>
  <c r="D22" i="1" s="1"/>
  <c r="G72" i="6"/>
  <c r="G72" i="1" s="1"/>
  <c r="G44" i="6"/>
  <c r="G44" i="1" s="1"/>
  <c r="E86" i="6"/>
  <c r="E86" i="1" s="1"/>
  <c r="I13" i="6"/>
  <c r="I13" i="1" s="1"/>
  <c r="L13" i="6"/>
  <c r="L13" i="1" s="1"/>
  <c r="R28" i="6"/>
  <c r="J28" i="6"/>
  <c r="J28" i="1" s="1"/>
  <c r="L12" i="6"/>
  <c r="L12" i="1" s="1"/>
  <c r="I12" i="6"/>
  <c r="I12" i="1" s="1"/>
  <c r="R76" i="6"/>
  <c r="J76" i="6"/>
  <c r="J76" i="1" s="1"/>
  <c r="D91" i="6"/>
  <c r="D91" i="1" s="1"/>
  <c r="E74" i="6"/>
  <c r="E74" i="1" s="1"/>
  <c r="H46" i="6"/>
  <c r="H46" i="1" s="1"/>
  <c r="F67" i="6"/>
  <c r="F67" i="1" s="1"/>
  <c r="C71" i="6"/>
  <c r="C71" i="1" s="1"/>
  <c r="E90" i="6"/>
  <c r="E90" i="1" s="1"/>
  <c r="C22" i="6"/>
  <c r="C22" i="1" s="1"/>
  <c r="D90" i="6"/>
  <c r="D90" i="1" s="1"/>
  <c r="C50" i="6"/>
  <c r="C50" i="1" s="1"/>
  <c r="N79" i="6" l="1"/>
  <c r="N30" i="6"/>
  <c r="K6" i="6"/>
  <c r="N44" i="6"/>
  <c r="K76" i="6"/>
  <c r="K69" i="6"/>
  <c r="N76" i="6"/>
  <c r="N72" i="6"/>
  <c r="N72" i="1" s="1"/>
  <c r="N67" i="6"/>
  <c r="N67" i="1" s="1"/>
  <c r="N81" i="6"/>
  <c r="N81" i="1" s="1"/>
  <c r="F87" i="1"/>
  <c r="R87" i="1" s="1"/>
  <c r="F79" i="1"/>
  <c r="R79" i="1" s="1"/>
  <c r="K70" i="6"/>
  <c r="F84" i="1"/>
  <c r="R84" i="1" s="1"/>
  <c r="N84" i="6"/>
  <c r="N84" i="1" s="1"/>
  <c r="N26" i="6"/>
  <c r="N26" i="1" s="1"/>
  <c r="F4" i="1"/>
  <c r="R4" i="1" s="1"/>
  <c r="K48" i="6"/>
  <c r="K48" i="1" s="1"/>
  <c r="K27" i="6"/>
  <c r="K27" i="1" s="1"/>
  <c r="N6" i="6"/>
  <c r="N6" i="1" s="1"/>
  <c r="K61" i="6"/>
  <c r="K61" i="1" s="1"/>
  <c r="N12" i="6"/>
  <c r="N3" i="6"/>
  <c r="N4" i="6"/>
  <c r="N4" i="1" s="1"/>
  <c r="N41" i="6"/>
  <c r="N41" i="1" s="1"/>
  <c r="F60" i="1"/>
  <c r="R60" i="1" s="1"/>
  <c r="N60" i="6"/>
  <c r="N60" i="1" s="1"/>
  <c r="F30" i="1"/>
  <c r="R30" i="1" s="1"/>
  <c r="K52" i="6"/>
  <c r="K52" i="1" s="1"/>
  <c r="N34" i="6"/>
  <c r="N34" i="1" s="1"/>
  <c r="F35" i="1"/>
  <c r="R35" i="1" s="1"/>
  <c r="N27" i="6"/>
  <c r="N27" i="1" s="1"/>
  <c r="K25" i="6"/>
  <c r="K25" i="1" s="1"/>
  <c r="F10" i="1"/>
  <c r="R10" i="1" s="1"/>
  <c r="K56" i="6"/>
  <c r="K46" i="6"/>
  <c r="K46" i="1" s="1"/>
  <c r="N17" i="6"/>
  <c r="N62" i="6"/>
  <c r="F57" i="1"/>
  <c r="K57" i="6"/>
  <c r="K29" i="6"/>
  <c r="N55" i="6"/>
  <c r="N55" i="1" s="1"/>
  <c r="K26" i="6"/>
  <c r="N54" i="6"/>
  <c r="N54" i="1" s="1"/>
  <c r="N5" i="6"/>
  <c r="C84" i="1"/>
  <c r="Q84" i="1" s="1"/>
  <c r="D16" i="1"/>
  <c r="R16" i="1" s="1"/>
  <c r="C5" i="1"/>
  <c r="Q5" i="1" s="1"/>
  <c r="D11" i="1"/>
  <c r="R11" i="1" s="1"/>
  <c r="J58" i="6"/>
  <c r="J58" i="1" s="1"/>
  <c r="Q89" i="1"/>
  <c r="J21" i="6"/>
  <c r="J21" i="1" s="1"/>
  <c r="Q36" i="1"/>
  <c r="Q66" i="1"/>
  <c r="Q42" i="1"/>
  <c r="R86" i="1"/>
  <c r="R54" i="1"/>
  <c r="R51" i="1"/>
  <c r="R75" i="1"/>
  <c r="R36" i="1"/>
  <c r="Q16" i="1"/>
  <c r="R42" i="1"/>
  <c r="Q30" i="1"/>
  <c r="R47" i="1"/>
  <c r="R53" i="1"/>
  <c r="R6" i="1"/>
  <c r="M8" i="6"/>
  <c r="M8" i="1" s="1"/>
  <c r="M59" i="6"/>
  <c r="M59" i="1" s="1"/>
  <c r="R59" i="1"/>
  <c r="M71" i="6"/>
  <c r="M71" i="1" s="1"/>
  <c r="K76" i="1"/>
  <c r="M3" i="6"/>
  <c r="M3" i="1" s="1"/>
  <c r="M83" i="6"/>
  <c r="M83" i="1" s="1"/>
  <c r="M31" i="6"/>
  <c r="M31" i="1" s="1"/>
  <c r="M19" i="6"/>
  <c r="M19" i="1" s="1"/>
  <c r="J77" i="6"/>
  <c r="J77" i="1" s="1"/>
  <c r="N76" i="1"/>
  <c r="J55" i="6"/>
  <c r="J55" i="1" s="1"/>
  <c r="R55" i="1"/>
  <c r="R41" i="1"/>
  <c r="J40" i="6"/>
  <c r="J40" i="1" s="1"/>
  <c r="R40" i="1"/>
  <c r="M85" i="6"/>
  <c r="M85" i="1" s="1"/>
  <c r="Q55" i="6"/>
  <c r="Q55" i="1"/>
  <c r="Q20" i="6"/>
  <c r="Q20" i="1"/>
  <c r="M35" i="6"/>
  <c r="M50" i="6"/>
  <c r="M50" i="1" s="1"/>
  <c r="Q14" i="6"/>
  <c r="Q14" i="1"/>
  <c r="M57" i="6"/>
  <c r="M57" i="1" s="1"/>
  <c r="M48" i="6"/>
  <c r="M48" i="1" s="1"/>
  <c r="J85" i="6"/>
  <c r="J85" i="1" s="1"/>
  <c r="R85" i="1"/>
  <c r="M13" i="6"/>
  <c r="M13" i="1" s="1"/>
  <c r="M39" i="6"/>
  <c r="M39" i="1" s="1"/>
  <c r="M32" i="6"/>
  <c r="M32" i="1" s="1"/>
  <c r="R32" i="1"/>
  <c r="M12" i="6"/>
  <c r="M12" i="1" s="1"/>
  <c r="R12" i="1"/>
  <c r="Q3" i="6"/>
  <c r="Q3" i="1"/>
  <c r="Q6" i="6"/>
  <c r="Q6" i="1"/>
  <c r="Q46" i="6"/>
  <c r="Q46" i="1"/>
  <c r="M25" i="6"/>
  <c r="M25" i="1" s="1"/>
  <c r="M14" i="6"/>
  <c r="M45" i="6"/>
  <c r="M45" i="1" s="1"/>
  <c r="M40" i="6"/>
  <c r="M40" i="1" s="1"/>
  <c r="Q83" i="6"/>
  <c r="Q83" i="1"/>
  <c r="Q23" i="6"/>
  <c r="Q23" i="1"/>
  <c r="M49" i="6"/>
  <c r="M49" i="1" s="1"/>
  <c r="M65" i="6"/>
  <c r="M65" i="1" s="1"/>
  <c r="R65" i="1"/>
  <c r="Q26" i="6"/>
  <c r="Q26" i="1"/>
  <c r="J72" i="6"/>
  <c r="J72" i="1" s="1"/>
  <c r="M91" i="6"/>
  <c r="M91" i="1" s="1"/>
  <c r="M10" i="6"/>
  <c r="M10" i="1" s="1"/>
  <c r="Q9" i="6"/>
  <c r="Q9" i="1"/>
  <c r="M15" i="6"/>
  <c r="M15" i="1" s="1"/>
  <c r="M24" i="6"/>
  <c r="M24" i="1" s="1"/>
  <c r="R24" i="1"/>
  <c r="M33" i="6"/>
  <c r="Q29" i="6"/>
  <c r="Q29" i="1"/>
  <c r="J23" i="6"/>
  <c r="M7" i="6"/>
  <c r="M7" i="1" s="1"/>
  <c r="Q50" i="6"/>
  <c r="Q50" i="1"/>
  <c r="Q78" i="6"/>
  <c r="Q78" i="1"/>
  <c r="M78" i="6"/>
  <c r="M78" i="1" s="1"/>
  <c r="R78" i="1"/>
  <c r="Q40" i="6"/>
  <c r="Q40" i="1"/>
  <c r="Q87" i="6"/>
  <c r="Q87" i="1"/>
  <c r="M69" i="6"/>
  <c r="M69" i="1" s="1"/>
  <c r="M90" i="6"/>
  <c r="M90" i="1" s="1"/>
  <c r="R90" i="1"/>
  <c r="Q22" i="6"/>
  <c r="Q22" i="1"/>
  <c r="Q76" i="6"/>
  <c r="Q76" i="1"/>
  <c r="M9" i="6"/>
  <c r="Q33" i="6"/>
  <c r="Q33" i="1"/>
  <c r="J63" i="6"/>
  <c r="J63" i="1" s="1"/>
  <c r="R27" i="6"/>
  <c r="R27" i="1"/>
  <c r="Q60" i="6"/>
  <c r="Q60" i="1"/>
  <c r="M80" i="6"/>
  <c r="M80" i="1" s="1"/>
  <c r="J9" i="6"/>
  <c r="J9" i="1" s="1"/>
  <c r="R9" i="1"/>
  <c r="Q4" i="6"/>
  <c r="Q4" i="1"/>
  <c r="M52" i="6"/>
  <c r="M82" i="6"/>
  <c r="M82" i="1" s="1"/>
  <c r="R82" i="1"/>
  <c r="M89" i="6"/>
  <c r="M89" i="1" s="1"/>
  <c r="Q45" i="6"/>
  <c r="Q45" i="1"/>
  <c r="M21" i="6"/>
  <c r="M21" i="1" s="1"/>
  <c r="R72" i="6"/>
  <c r="Q69" i="6"/>
  <c r="Q69" i="1"/>
  <c r="J19" i="6"/>
  <c r="J19" i="1" s="1"/>
  <c r="R19" i="1"/>
  <c r="Q72" i="6"/>
  <c r="Q72" i="1"/>
  <c r="M68" i="6"/>
  <c r="M68" i="1" s="1"/>
  <c r="J79" i="6"/>
  <c r="J79" i="1" s="1"/>
  <c r="Q34" i="6"/>
  <c r="Q34" i="1"/>
  <c r="M66" i="6"/>
  <c r="M66" i="1" s="1"/>
  <c r="Q31" i="6"/>
  <c r="Q31" i="1"/>
  <c r="M46" i="6"/>
  <c r="M46" i="1" s="1"/>
  <c r="J8" i="6"/>
  <c r="J8" i="1" s="1"/>
  <c r="Q88" i="6"/>
  <c r="Q88" i="1"/>
  <c r="J89" i="6"/>
  <c r="J89" i="1" s="1"/>
  <c r="R89" i="1"/>
  <c r="J87" i="6"/>
  <c r="J87" i="1" s="1"/>
  <c r="Q71" i="6"/>
  <c r="Q71" i="1"/>
  <c r="M64" i="6"/>
  <c r="M64" i="1" s="1"/>
  <c r="M92" i="6"/>
  <c r="M92" i="1" s="1"/>
  <c r="R92" i="1"/>
  <c r="M61" i="6"/>
  <c r="M61" i="1" s="1"/>
  <c r="R61" i="1"/>
  <c r="Q73" i="6"/>
  <c r="M22" i="6"/>
  <c r="M22" i="1" s="1"/>
  <c r="M73" i="6"/>
  <c r="M73" i="1" s="1"/>
  <c r="Q91" i="6"/>
  <c r="Q91" i="1"/>
  <c r="Q12" i="6"/>
  <c r="Q12" i="1"/>
  <c r="Q24" i="6"/>
  <c r="Q24" i="1"/>
  <c r="M88" i="6"/>
  <c r="M88" i="1" s="1"/>
  <c r="Q47" i="6"/>
  <c r="Q47" i="1"/>
  <c r="Q13" i="6"/>
  <c r="Q13" i="1"/>
  <c r="Q10" i="6"/>
  <c r="Q10" i="1"/>
  <c r="J38" i="6"/>
  <c r="J38" i="1" s="1"/>
  <c r="M56" i="6"/>
  <c r="M56" i="1" s="1"/>
  <c r="R56" i="1"/>
  <c r="M29" i="6"/>
  <c r="M29" i="1" s="1"/>
  <c r="M20" i="6"/>
  <c r="M20" i="1" s="1"/>
  <c r="M58" i="6"/>
  <c r="M58" i="1" s="1"/>
  <c r="R58" i="1"/>
  <c r="Q32" i="6"/>
  <c r="Q32" i="1"/>
  <c r="M18" i="6"/>
  <c r="M18" i="1" s="1"/>
  <c r="Q68" i="6"/>
  <c r="Q68" i="1"/>
  <c r="Q62" i="6"/>
  <c r="Q62" i="1"/>
  <c r="J10" i="6"/>
  <c r="J10" i="1" s="1"/>
  <c r="R77" i="6"/>
  <c r="R29" i="6"/>
  <c r="Q79" i="6"/>
  <c r="R79" i="6"/>
  <c r="Q59" i="6"/>
  <c r="Q59" i="1"/>
  <c r="K29" i="1"/>
  <c r="R73" i="1"/>
  <c r="Q74" i="1"/>
  <c r="R38" i="1"/>
  <c r="Q27" i="6"/>
  <c r="R8" i="1"/>
  <c r="Q27" i="1"/>
  <c r="K56" i="1"/>
  <c r="Q53" i="1"/>
  <c r="R48" i="6"/>
  <c r="R3" i="1"/>
  <c r="Q39" i="1"/>
  <c r="Q86" i="1"/>
  <c r="R40" i="6"/>
  <c r="Q17" i="6"/>
  <c r="N44" i="1"/>
  <c r="R77" i="1"/>
  <c r="Q17" i="1"/>
  <c r="Q75" i="1"/>
  <c r="Q44" i="1"/>
  <c r="R55" i="6"/>
  <c r="Q54" i="1"/>
  <c r="Q79" i="1"/>
  <c r="R49" i="1"/>
  <c r="Q81" i="1"/>
  <c r="Q7" i="1"/>
  <c r="R17" i="1"/>
  <c r="Q11" i="1"/>
  <c r="Q51" i="1"/>
  <c r="R88" i="1"/>
  <c r="Q85" i="6"/>
  <c r="R15" i="1"/>
  <c r="Q65" i="6"/>
  <c r="Q85" i="1"/>
  <c r="R21" i="6"/>
  <c r="Q65" i="1"/>
  <c r="Q86" i="6"/>
  <c r="R21" i="1"/>
  <c r="R33" i="1"/>
  <c r="K69" i="1"/>
  <c r="N5" i="1"/>
  <c r="Q77" i="1"/>
  <c r="Q38" i="6"/>
  <c r="R5" i="1"/>
  <c r="Q19" i="6"/>
  <c r="Q38" i="1"/>
  <c r="Q43" i="6"/>
  <c r="Q19" i="1"/>
  <c r="R80" i="1"/>
  <c r="Q30" i="6"/>
  <c r="R69" i="6"/>
  <c r="R8" i="6"/>
  <c r="Q44" i="6"/>
  <c r="R13" i="1"/>
  <c r="R23" i="1"/>
  <c r="R68" i="1"/>
  <c r="R91" i="1"/>
  <c r="R89" i="6"/>
  <c r="Q7" i="6"/>
  <c r="R25" i="6"/>
  <c r="R38" i="6"/>
  <c r="Q58" i="1"/>
  <c r="Q73" i="1"/>
  <c r="Q18" i="1"/>
  <c r="Q28" i="1"/>
  <c r="R88" i="6"/>
  <c r="R71" i="1"/>
  <c r="Q80" i="1"/>
  <c r="R18" i="1"/>
  <c r="Q82" i="1"/>
  <c r="R57" i="1"/>
  <c r="R29" i="1"/>
  <c r="R90" i="6"/>
  <c r="J90" i="6"/>
  <c r="J90" i="1" s="1"/>
  <c r="R45" i="6"/>
  <c r="J45" i="6"/>
  <c r="J45" i="1" s="1"/>
  <c r="L77" i="6"/>
  <c r="I77" i="6"/>
  <c r="L58" i="6"/>
  <c r="I58" i="6"/>
  <c r="R23" i="6"/>
  <c r="M23" i="6"/>
  <c r="R78" i="6"/>
  <c r="J78" i="6"/>
  <c r="J78" i="1" s="1"/>
  <c r="R84" i="6"/>
  <c r="J84" i="6"/>
  <c r="J84" i="1" s="1"/>
  <c r="R7" i="6"/>
  <c r="R51" i="6"/>
  <c r="J51" i="6"/>
  <c r="J51" i="1" s="1"/>
  <c r="J30" i="6"/>
  <c r="J30" i="1" s="1"/>
  <c r="R30" i="6"/>
  <c r="L75" i="6"/>
  <c r="I75" i="6"/>
  <c r="Q81" i="6"/>
  <c r="L11" i="6"/>
  <c r="I11" i="6"/>
  <c r="R50" i="1"/>
  <c r="R62" i="1"/>
  <c r="R42" i="6"/>
  <c r="J42" i="6"/>
  <c r="J42" i="1" s="1"/>
  <c r="J54" i="6"/>
  <c r="J54" i="1" s="1"/>
  <c r="R54" i="6"/>
  <c r="R57" i="6"/>
  <c r="K57" i="1"/>
  <c r="Q75" i="6"/>
  <c r="R18" i="6"/>
  <c r="J18" i="6"/>
  <c r="J18" i="1" s="1"/>
  <c r="L90" i="6"/>
  <c r="I90" i="6"/>
  <c r="L37" i="6"/>
  <c r="I37" i="6"/>
  <c r="R39" i="6"/>
  <c r="J39" i="6"/>
  <c r="J39" i="1" s="1"/>
  <c r="Q54" i="6"/>
  <c r="J34" i="6"/>
  <c r="J34" i="1" s="1"/>
  <c r="R34" i="6"/>
  <c r="R53" i="6"/>
  <c r="J53" i="6"/>
  <c r="J53" i="1" s="1"/>
  <c r="R14" i="6"/>
  <c r="J14" i="6"/>
  <c r="L82" i="6"/>
  <c r="I82" i="6"/>
  <c r="R17" i="6"/>
  <c r="J17" i="6"/>
  <c r="J17" i="1" s="1"/>
  <c r="J49" i="6"/>
  <c r="J49" i="1" s="1"/>
  <c r="R49" i="6"/>
  <c r="L63" i="6"/>
  <c r="I63" i="6"/>
  <c r="R67" i="6"/>
  <c r="J67" i="6"/>
  <c r="J67" i="1" s="1"/>
  <c r="R75" i="6"/>
  <c r="J75" i="6"/>
  <c r="J75" i="1" s="1"/>
  <c r="I7" i="6"/>
  <c r="L7" i="6"/>
  <c r="R20" i="6"/>
  <c r="J20" i="6"/>
  <c r="J20" i="1" s="1"/>
  <c r="R86" i="6"/>
  <c r="J86" i="6"/>
  <c r="J86" i="1" s="1"/>
  <c r="Q5" i="6"/>
  <c r="L64" i="6"/>
  <c r="I64" i="6"/>
  <c r="R34" i="1"/>
  <c r="R59" i="6"/>
  <c r="Q42" i="6"/>
  <c r="L42" i="6"/>
  <c r="I42" i="6"/>
  <c r="R22" i="1"/>
  <c r="R64" i="6"/>
  <c r="Q77" i="6"/>
  <c r="N17" i="1"/>
  <c r="L39" i="6"/>
  <c r="I39" i="6"/>
  <c r="Q74" i="6"/>
  <c r="I74" i="6"/>
  <c r="L74" i="6"/>
  <c r="L88" i="6"/>
  <c r="I88" i="6"/>
  <c r="N62" i="1"/>
  <c r="R92" i="6"/>
  <c r="J92" i="6"/>
  <c r="J92" i="1" s="1"/>
  <c r="Q43" i="1"/>
  <c r="R13" i="6"/>
  <c r="J13" i="6"/>
  <c r="J13" i="1" s="1"/>
  <c r="I51" i="6"/>
  <c r="L51" i="6"/>
  <c r="Q16" i="6"/>
  <c r="I16" i="6"/>
  <c r="L16" i="6"/>
  <c r="L38" i="6"/>
  <c r="I38" i="6"/>
  <c r="R63" i="1"/>
  <c r="R91" i="6"/>
  <c r="J91" i="6"/>
  <c r="J91" i="1" s="1"/>
  <c r="R11" i="6"/>
  <c r="J11" i="6"/>
  <c r="J11" i="1" s="1"/>
  <c r="R33" i="6"/>
  <c r="J33" i="6"/>
  <c r="R44" i="6"/>
  <c r="J44" i="6"/>
  <c r="J44" i="1" s="1"/>
  <c r="L28" i="6"/>
  <c r="I28" i="6"/>
  <c r="R71" i="6"/>
  <c r="R68" i="6"/>
  <c r="J68" i="6"/>
  <c r="J68" i="1" s="1"/>
  <c r="N79" i="1"/>
  <c r="R61" i="6"/>
  <c r="R16" i="6"/>
  <c r="J16" i="6"/>
  <c r="J16" i="1" s="1"/>
  <c r="K70" i="1"/>
  <c r="Q64" i="6"/>
  <c r="R83" i="1"/>
  <c r="R66" i="1"/>
  <c r="L66" i="6"/>
  <c r="I66" i="6"/>
  <c r="R15" i="6"/>
  <c r="J15" i="6"/>
  <c r="J15" i="1" s="1"/>
  <c r="R73" i="6"/>
  <c r="R14" i="1"/>
  <c r="R58" i="6"/>
  <c r="R65" i="6"/>
  <c r="J65" i="6"/>
  <c r="J65" i="1" s="1"/>
  <c r="R48" i="1"/>
  <c r="Q89" i="6"/>
  <c r="I89" i="6"/>
  <c r="L89" i="6"/>
  <c r="R6" i="6"/>
  <c r="J66" i="6"/>
  <c r="J66" i="1" s="1"/>
  <c r="R66" i="6"/>
  <c r="R44" i="1"/>
  <c r="R5" i="6"/>
  <c r="J5" i="6"/>
  <c r="J5" i="1" s="1"/>
  <c r="Q84" i="6"/>
  <c r="L59" i="6"/>
  <c r="I59" i="6"/>
  <c r="R82" i="6"/>
  <c r="J82" i="6"/>
  <c r="J82" i="1" s="1"/>
  <c r="R19" i="6"/>
  <c r="Q18" i="6"/>
  <c r="R50" i="6"/>
  <c r="J50" i="6"/>
  <c r="R70" i="6"/>
  <c r="M70" i="6"/>
  <c r="M70" i="1" s="1"/>
  <c r="R22" i="6"/>
  <c r="J22" i="6"/>
  <c r="J22" i="1" s="1"/>
  <c r="R87" i="6"/>
  <c r="M87" i="6"/>
  <c r="M87" i="1" s="1"/>
  <c r="R63" i="6"/>
  <c r="Q36" i="6"/>
  <c r="R67" i="1"/>
  <c r="I53" i="6"/>
  <c r="L53" i="6"/>
  <c r="R9" i="6"/>
  <c r="Q11" i="6"/>
  <c r="L85" i="6"/>
  <c r="I85" i="6"/>
  <c r="R12" i="6"/>
  <c r="J12" i="6"/>
  <c r="J12" i="1" s="1"/>
  <c r="R7" i="1"/>
  <c r="Q90" i="1"/>
  <c r="R20" i="1"/>
  <c r="R45" i="1"/>
  <c r="R25" i="1"/>
  <c r="R70" i="1"/>
  <c r="K6" i="1"/>
  <c r="R60" i="6"/>
  <c r="J60" i="6"/>
  <c r="J60" i="1" s="1"/>
  <c r="R85" i="6"/>
  <c r="K26" i="1"/>
  <c r="Q28" i="6"/>
  <c r="R52" i="6"/>
  <c r="Q63" i="6"/>
  <c r="R69" i="1"/>
  <c r="J36" i="6"/>
  <c r="J36" i="1" s="1"/>
  <c r="R36" i="6"/>
  <c r="J81" i="6"/>
  <c r="J81" i="1" s="1"/>
  <c r="R81" i="6"/>
  <c r="Q51" i="6"/>
  <c r="Q63" i="1"/>
  <c r="Q90" i="6"/>
  <c r="Q53" i="6"/>
  <c r="R83" i="6"/>
  <c r="J83" i="6"/>
  <c r="J83" i="1" s="1"/>
  <c r="L73" i="6"/>
  <c r="I73" i="6"/>
  <c r="I19" i="6"/>
  <c r="L19" i="6"/>
  <c r="I65" i="6"/>
  <c r="L65" i="6"/>
  <c r="R81" i="1"/>
  <c r="R3" i="6"/>
  <c r="J3" i="6"/>
  <c r="J3" i="1" s="1"/>
  <c r="L86" i="6"/>
  <c r="I86" i="6"/>
  <c r="N30" i="1"/>
  <c r="R47" i="6"/>
  <c r="J47" i="6"/>
  <c r="J47" i="1" s="1"/>
  <c r="I36" i="6"/>
  <c r="L36" i="6"/>
  <c r="L47" i="6"/>
  <c r="I47" i="6"/>
  <c r="R52" i="1"/>
  <c r="Q37" i="1"/>
  <c r="R39" i="1"/>
  <c r="R31" i="1"/>
  <c r="R35" i="6"/>
  <c r="J35" i="6"/>
  <c r="J35" i="1" s="1"/>
  <c r="R56" i="6"/>
  <c r="R80" i="6"/>
  <c r="J80" i="6"/>
  <c r="J80" i="1" s="1"/>
  <c r="Q37" i="6"/>
  <c r="Q66" i="6"/>
  <c r="R32" i="6"/>
  <c r="J32" i="6"/>
  <c r="J32" i="1" s="1"/>
  <c r="I18" i="6"/>
  <c r="L18" i="6"/>
  <c r="Q82" i="6"/>
  <c r="R31" i="6"/>
  <c r="J31" i="6"/>
  <c r="J31" i="1" s="1"/>
  <c r="R24" i="6"/>
  <c r="J24" i="6"/>
  <c r="J24" i="1" s="1"/>
  <c r="Q39" i="6"/>
  <c r="R46" i="6"/>
  <c r="J62" i="6"/>
  <c r="J62" i="1" s="1"/>
  <c r="R62" i="6"/>
  <c r="L71" i="6"/>
  <c r="I71" i="6"/>
  <c r="R10" i="6"/>
  <c r="R64" i="1"/>
  <c r="R46" i="1"/>
  <c r="L43" i="6"/>
  <c r="I43" i="6"/>
  <c r="R4" i="6"/>
  <c r="J4" i="6"/>
  <c r="J4" i="1" s="1"/>
  <c r="Q80" i="6"/>
  <c r="I80" i="6"/>
  <c r="L80" i="6"/>
  <c r="Q58" i="6"/>
  <c r="R41" i="6"/>
  <c r="J41" i="6"/>
  <c r="J41" i="1" s="1"/>
  <c r="Q2" i="1"/>
  <c r="Q2" i="6"/>
  <c r="K78" i="6" l="1"/>
  <c r="K21" i="6"/>
  <c r="K21" i="1" s="1"/>
  <c r="N8" i="6"/>
  <c r="K91" i="6"/>
  <c r="N92" i="6"/>
  <c r="N92" i="1" s="1"/>
  <c r="N13" i="6"/>
  <c r="N13" i="1" s="1"/>
  <c r="K22" i="6"/>
  <c r="K79" i="6"/>
  <c r="N87" i="6"/>
  <c r="N10" i="6"/>
  <c r="K67" i="6"/>
  <c r="K67" i="1" s="1"/>
  <c r="S67" i="1" s="1"/>
  <c r="K8" i="6"/>
  <c r="K72" i="6"/>
  <c r="K72" i="1" s="1"/>
  <c r="S72" i="1" s="1"/>
  <c r="I80" i="1"/>
  <c r="K80" i="6"/>
  <c r="K80" i="1" s="1"/>
  <c r="L88" i="1"/>
  <c r="N88" i="6"/>
  <c r="N88" i="1" s="1"/>
  <c r="N69" i="6"/>
  <c r="N69" i="1" s="1"/>
  <c r="S69" i="1" s="1"/>
  <c r="L75" i="1"/>
  <c r="N75" i="6"/>
  <c r="N75" i="1" s="1"/>
  <c r="K81" i="6"/>
  <c r="K81" i="1" s="1"/>
  <c r="N91" i="6"/>
  <c r="N91" i="1" s="1"/>
  <c r="I71" i="1"/>
  <c r="K71" i="6"/>
  <c r="K71" i="1" s="1"/>
  <c r="N20" i="6"/>
  <c r="N20" i="1" s="1"/>
  <c r="N68" i="6"/>
  <c r="I63" i="1"/>
  <c r="K63" i="6"/>
  <c r="K63" i="1" s="1"/>
  <c r="I88" i="1"/>
  <c r="K88" i="6"/>
  <c r="K88" i="1" s="1"/>
  <c r="I74" i="1"/>
  <c r="K74" i="6"/>
  <c r="K74" i="1" s="1"/>
  <c r="L86" i="1"/>
  <c r="N86" i="6"/>
  <c r="N86" i="1" s="1"/>
  <c r="K68" i="6"/>
  <c r="K68" i="1" s="1"/>
  <c r="L82" i="1"/>
  <c r="N82" i="6"/>
  <c r="N82" i="1" s="1"/>
  <c r="K55" i="6"/>
  <c r="S55" i="6" s="1"/>
  <c r="L71" i="1"/>
  <c r="N71" i="6"/>
  <c r="L65" i="1"/>
  <c r="N65" i="6"/>
  <c r="I86" i="1"/>
  <c r="K86" i="6"/>
  <c r="K86" i="1" s="1"/>
  <c r="I65" i="1"/>
  <c r="K65" i="6"/>
  <c r="K65" i="1" s="1"/>
  <c r="K92" i="6"/>
  <c r="K92" i="1" s="1"/>
  <c r="L89" i="1"/>
  <c r="N89" i="6"/>
  <c r="N89" i="1" s="1"/>
  <c r="K45" i="6"/>
  <c r="K45" i="1" s="1"/>
  <c r="N83" i="6"/>
  <c r="L85" i="1"/>
  <c r="N85" i="6"/>
  <c r="N85" i="1" s="1"/>
  <c r="I89" i="1"/>
  <c r="K89" i="6"/>
  <c r="K89" i="1" s="1"/>
  <c r="N46" i="6"/>
  <c r="N46" i="1" s="1"/>
  <c r="S46" i="1" s="1"/>
  <c r="K83" i="6"/>
  <c r="K83" i="1" s="1"/>
  <c r="I66" i="1"/>
  <c r="K66" i="6"/>
  <c r="K66" i="1" s="1"/>
  <c r="I75" i="1"/>
  <c r="K75" i="6"/>
  <c r="K75" i="1" s="1"/>
  <c r="I73" i="1"/>
  <c r="K73" i="6"/>
  <c r="K73" i="1" s="1"/>
  <c r="I64" i="1"/>
  <c r="K64" i="6"/>
  <c r="K64" i="1" s="1"/>
  <c r="N31" i="6"/>
  <c r="N31" i="1" s="1"/>
  <c r="I82" i="1"/>
  <c r="K82" i="6"/>
  <c r="K82" i="1" s="1"/>
  <c r="L73" i="1"/>
  <c r="N73" i="6"/>
  <c r="N73" i="1" s="1"/>
  <c r="L64" i="1"/>
  <c r="N64" i="6"/>
  <c r="N64" i="1" s="1"/>
  <c r="N40" i="6"/>
  <c r="N40" i="1" s="1"/>
  <c r="N78" i="6"/>
  <c r="N78" i="1" s="1"/>
  <c r="L63" i="1"/>
  <c r="N63" i="6"/>
  <c r="I90" i="1"/>
  <c r="K90" i="6"/>
  <c r="K90" i="1" s="1"/>
  <c r="I77" i="1"/>
  <c r="K77" i="6"/>
  <c r="K77" i="1" s="1"/>
  <c r="L80" i="1"/>
  <c r="N80" i="6"/>
  <c r="N80" i="1" s="1"/>
  <c r="L74" i="1"/>
  <c r="N74" i="6"/>
  <c r="N74" i="1" s="1"/>
  <c r="I85" i="1"/>
  <c r="K85" i="6"/>
  <c r="K85" i="1" s="1"/>
  <c r="L90" i="1"/>
  <c r="N90" i="6"/>
  <c r="N90" i="1" s="1"/>
  <c r="L77" i="1"/>
  <c r="N77" i="6"/>
  <c r="N77" i="1" s="1"/>
  <c r="N48" i="6"/>
  <c r="K84" i="6"/>
  <c r="K84" i="1" s="1"/>
  <c r="S84" i="1" s="1"/>
  <c r="L66" i="1"/>
  <c r="N66" i="6"/>
  <c r="N66" i="1" s="1"/>
  <c r="N70" i="6"/>
  <c r="N70" i="1" s="1"/>
  <c r="N32" i="6"/>
  <c r="N32" i="1" s="1"/>
  <c r="K87" i="6"/>
  <c r="K87" i="1" s="1"/>
  <c r="M9" i="1"/>
  <c r="N9" i="6"/>
  <c r="N9" i="1" s="1"/>
  <c r="I11" i="1"/>
  <c r="K11" i="6"/>
  <c r="K11" i="1" s="1"/>
  <c r="K31" i="6"/>
  <c r="K31" i="1" s="1"/>
  <c r="M35" i="1"/>
  <c r="N35" i="6"/>
  <c r="K32" i="6"/>
  <c r="K12" i="6"/>
  <c r="K12" i="1" s="1"/>
  <c r="J14" i="1"/>
  <c r="K14" i="6"/>
  <c r="L59" i="1"/>
  <c r="N59" i="6"/>
  <c r="N59" i="1" s="1"/>
  <c r="I36" i="1"/>
  <c r="K36" i="6"/>
  <c r="K36" i="1" s="1"/>
  <c r="K40" i="6"/>
  <c r="K40" i="1" s="1"/>
  <c r="S40" i="1" s="1"/>
  <c r="I59" i="1"/>
  <c r="K59" i="6"/>
  <c r="K59" i="1" s="1"/>
  <c r="M14" i="1"/>
  <c r="N14" i="6"/>
  <c r="N14" i="1" s="1"/>
  <c r="K5" i="6"/>
  <c r="K5" i="1" s="1"/>
  <c r="N50" i="6"/>
  <c r="N50" i="1" s="1"/>
  <c r="L36" i="1"/>
  <c r="N36" i="6"/>
  <c r="N36" i="1" s="1"/>
  <c r="K41" i="6"/>
  <c r="K41" i="1" s="1"/>
  <c r="N45" i="6"/>
  <c r="N45" i="1" s="1"/>
  <c r="K62" i="6"/>
  <c r="K62" i="1" s="1"/>
  <c r="K24" i="6"/>
  <c r="K24" i="1" s="1"/>
  <c r="K10" i="6"/>
  <c r="K10" i="1" s="1"/>
  <c r="K44" i="6"/>
  <c r="K44" i="1" s="1"/>
  <c r="L18" i="1"/>
  <c r="N18" i="6"/>
  <c r="N18" i="1" s="1"/>
  <c r="L53" i="1"/>
  <c r="N53" i="6"/>
  <c r="N53" i="1" s="1"/>
  <c r="L37" i="1"/>
  <c r="N37" i="6"/>
  <c r="N37" i="1" s="1"/>
  <c r="L58" i="1"/>
  <c r="N58" i="6"/>
  <c r="N58" i="1" s="1"/>
  <c r="N21" i="6"/>
  <c r="I39" i="1"/>
  <c r="K39" i="6"/>
  <c r="K39" i="1" s="1"/>
  <c r="N22" i="6"/>
  <c r="N22" i="1" s="1"/>
  <c r="N24" i="6"/>
  <c r="N24" i="1" s="1"/>
  <c r="I19" i="1"/>
  <c r="K19" i="6"/>
  <c r="K19" i="1" s="1"/>
  <c r="I37" i="1"/>
  <c r="K37" i="6"/>
  <c r="K37" i="1" s="1"/>
  <c r="I38" i="1"/>
  <c r="K38" i="6"/>
  <c r="K38" i="1" s="1"/>
  <c r="M52" i="1"/>
  <c r="N52" i="6"/>
  <c r="N52" i="1" s="1"/>
  <c r="S52" i="1" s="1"/>
  <c r="K49" i="6"/>
  <c r="K49" i="1" s="1"/>
  <c r="K15" i="6"/>
  <c r="K15" i="1" s="1"/>
  <c r="N56" i="6"/>
  <c r="N56" i="1" s="1"/>
  <c r="S56" i="1" s="1"/>
  <c r="J23" i="1"/>
  <c r="K23" i="6"/>
  <c r="K23" i="1" s="1"/>
  <c r="N61" i="6"/>
  <c r="N61" i="1" s="1"/>
  <c r="K9" i="6"/>
  <c r="I16" i="1"/>
  <c r="K16" i="6"/>
  <c r="K16" i="1" s="1"/>
  <c r="K4" i="6"/>
  <c r="K4" i="1" s="1"/>
  <c r="L39" i="1"/>
  <c r="N39" i="6"/>
  <c r="N39" i="1" s="1"/>
  <c r="J33" i="1"/>
  <c r="K33" i="6"/>
  <c r="K33" i="1" s="1"/>
  <c r="L7" i="1"/>
  <c r="N7" i="6"/>
  <c r="N7" i="1" s="1"/>
  <c r="M33" i="1"/>
  <c r="N33" i="6"/>
  <c r="N33" i="1" s="1"/>
  <c r="K35" i="6"/>
  <c r="I18" i="1"/>
  <c r="K18" i="6"/>
  <c r="K18" i="1" s="1"/>
  <c r="M23" i="1"/>
  <c r="N23" i="6"/>
  <c r="N23" i="1" s="1"/>
  <c r="L16" i="1"/>
  <c r="N16" i="6"/>
  <c r="N16" i="1" s="1"/>
  <c r="L51" i="1"/>
  <c r="N51" i="6"/>
  <c r="N51" i="1" s="1"/>
  <c r="I7" i="1"/>
  <c r="K7" i="6"/>
  <c r="K7" i="1" s="1"/>
  <c r="K60" i="6"/>
  <c r="K60" i="1" s="1"/>
  <c r="L38" i="1"/>
  <c r="N38" i="6"/>
  <c r="N38" i="1" s="1"/>
  <c r="I51" i="1"/>
  <c r="K51" i="6"/>
  <c r="K51" i="1" s="1"/>
  <c r="N15" i="6"/>
  <c r="N15" i="1" s="1"/>
  <c r="L11" i="1"/>
  <c r="N11" i="6"/>
  <c r="N11" i="1" s="1"/>
  <c r="L28" i="1"/>
  <c r="N28" i="6"/>
  <c r="N28" i="1" s="1"/>
  <c r="L42" i="1"/>
  <c r="N42" i="6"/>
  <c r="N42" i="1" s="1"/>
  <c r="I53" i="1"/>
  <c r="K53" i="6"/>
  <c r="K53" i="1" s="1"/>
  <c r="K13" i="6"/>
  <c r="K13" i="1" s="1"/>
  <c r="K20" i="6"/>
  <c r="K20" i="1" s="1"/>
  <c r="I28" i="1"/>
  <c r="K28" i="6"/>
  <c r="K28" i="1" s="1"/>
  <c r="I42" i="1"/>
  <c r="K42" i="6"/>
  <c r="K42" i="1" s="1"/>
  <c r="I43" i="1"/>
  <c r="K43" i="6"/>
  <c r="K43" i="1" s="1"/>
  <c r="K34" i="6"/>
  <c r="K34" i="1" s="1"/>
  <c r="K30" i="6"/>
  <c r="N29" i="6"/>
  <c r="I58" i="1"/>
  <c r="K58" i="6"/>
  <c r="K58" i="1" s="1"/>
  <c r="L43" i="1"/>
  <c r="N43" i="6"/>
  <c r="N43" i="1" s="1"/>
  <c r="K54" i="6"/>
  <c r="K54" i="1" s="1"/>
  <c r="S54" i="1" s="1"/>
  <c r="N49" i="6"/>
  <c r="N49" i="1" s="1"/>
  <c r="I47" i="1"/>
  <c r="K47" i="6"/>
  <c r="K47" i="1" s="1"/>
  <c r="J50" i="1"/>
  <c r="K50" i="6"/>
  <c r="K50" i="1" s="1"/>
  <c r="K17" i="6"/>
  <c r="K3" i="6"/>
  <c r="K3" i="1" s="1"/>
  <c r="L19" i="1"/>
  <c r="N19" i="6"/>
  <c r="N19" i="1" s="1"/>
  <c r="L47" i="1"/>
  <c r="N47" i="6"/>
  <c r="N47" i="1" s="1"/>
  <c r="N25" i="6"/>
  <c r="N25" i="1" s="1"/>
  <c r="S25" i="1" s="1"/>
  <c r="N57" i="6"/>
  <c r="N8" i="1"/>
  <c r="N83" i="1"/>
  <c r="N35" i="1"/>
  <c r="N3" i="1"/>
  <c r="N12" i="1"/>
  <c r="S27" i="1"/>
  <c r="K79" i="1"/>
  <c r="R72" i="1"/>
  <c r="S76" i="6"/>
  <c r="S76" i="1"/>
  <c r="N87" i="1"/>
  <c r="S26" i="6"/>
  <c r="S26" i="1"/>
  <c r="N71" i="1"/>
  <c r="K22" i="1"/>
  <c r="K91" i="1"/>
  <c r="K14" i="1"/>
  <c r="K35" i="1"/>
  <c r="N65" i="1"/>
  <c r="N10" i="1"/>
  <c r="K32" i="1"/>
  <c r="S67" i="6"/>
  <c r="S6" i="1"/>
  <c r="S6" i="6"/>
  <c r="S27" i="6"/>
  <c r="R2" i="1"/>
  <c r="R2" i="6"/>
  <c r="S8" i="6" l="1"/>
  <c r="K8" i="1"/>
  <c r="K55" i="1"/>
  <c r="S55" i="1" s="1"/>
  <c r="S69" i="6"/>
  <c r="S46" i="6"/>
  <c r="S84" i="6"/>
  <c r="S40" i="6"/>
  <c r="S52" i="6"/>
  <c r="S25" i="6"/>
  <c r="S54" i="6"/>
  <c r="S72" i="6"/>
  <c r="K9" i="1"/>
  <c r="S9" i="1" s="1"/>
  <c r="K30" i="1"/>
  <c r="S30" i="1" s="1"/>
  <c r="S21" i="6"/>
  <c r="N21" i="1"/>
  <c r="S78" i="6"/>
  <c r="K78" i="1"/>
  <c r="N29" i="1"/>
  <c r="S29" i="1" s="1"/>
  <c r="S63" i="6"/>
  <c r="N63" i="1"/>
  <c r="S63" i="1" s="1"/>
  <c r="N68" i="1"/>
  <c r="S68" i="1" s="1"/>
  <c r="S17" i="6"/>
  <c r="K17" i="1"/>
  <c r="N57" i="1"/>
  <c r="S57" i="1" s="1"/>
  <c r="N48" i="1"/>
  <c r="S48" i="1" s="1"/>
  <c r="S56" i="6"/>
  <c r="S61" i="6"/>
  <c r="S61" i="1"/>
  <c r="S29" i="6"/>
  <c r="S77" i="6"/>
  <c r="S68" i="6"/>
  <c r="S57" i="6"/>
  <c r="S79" i="6"/>
  <c r="S9" i="6"/>
  <c r="S79" i="1"/>
  <c r="S48" i="6"/>
  <c r="S30" i="6"/>
  <c r="S33" i="1"/>
  <c r="S22" i="6"/>
  <c r="S8" i="1"/>
  <c r="S92" i="1"/>
  <c r="S7" i="1"/>
  <c r="S28" i="1"/>
  <c r="S5" i="1"/>
  <c r="S44" i="1"/>
  <c r="S58" i="1"/>
  <c r="S77" i="1"/>
  <c r="S36" i="1"/>
  <c r="S43" i="1"/>
  <c r="S45" i="1"/>
  <c r="S74" i="1"/>
  <c r="S78" i="1"/>
  <c r="S14" i="1"/>
  <c r="S34" i="1"/>
  <c r="S33" i="6"/>
  <c r="S5" i="6"/>
  <c r="S14" i="6"/>
  <c r="S89" i="1"/>
  <c r="S17" i="1"/>
  <c r="S70" i="1"/>
  <c r="S22" i="1"/>
  <c r="S47" i="6"/>
  <c r="S21" i="1"/>
  <c r="S19" i="1"/>
  <c r="S38" i="6"/>
  <c r="S59" i="6"/>
  <c r="S74" i="6"/>
  <c r="S13" i="6"/>
  <c r="S13" i="1"/>
  <c r="S82" i="6"/>
  <c r="S82" i="1"/>
  <c r="S62" i="6"/>
  <c r="S62" i="1"/>
  <c r="S23" i="6"/>
  <c r="S23" i="1"/>
  <c r="S37" i="1"/>
  <c r="S10" i="6"/>
  <c r="S10" i="1"/>
  <c r="S3" i="6"/>
  <c r="S34" i="6"/>
  <c r="S83" i="6"/>
  <c r="S83" i="1"/>
  <c r="S51" i="6"/>
  <c r="S51" i="1"/>
  <c r="S64" i="6"/>
  <c r="S64" i="1"/>
  <c r="S73" i="6"/>
  <c r="S73" i="1"/>
  <c r="S49" i="6"/>
  <c r="S49" i="1"/>
  <c r="S65" i="6"/>
  <c r="S65" i="1"/>
  <c r="S45" i="6"/>
  <c r="S66" i="6"/>
  <c r="S66" i="1"/>
  <c r="S87" i="6"/>
  <c r="S87" i="1"/>
  <c r="S81" i="6"/>
  <c r="S81" i="1"/>
  <c r="S4" i="6"/>
  <c r="S4" i="1"/>
  <c r="S71" i="6"/>
  <c r="S71" i="1"/>
  <c r="S36" i="6"/>
  <c r="S59" i="1"/>
  <c r="S19" i="6"/>
  <c r="S58" i="6"/>
  <c r="S32" i="6"/>
  <c r="S32" i="1"/>
  <c r="S60" i="6"/>
  <c r="S60" i="1"/>
  <c r="S24" i="6"/>
  <c r="S24" i="1"/>
  <c r="S18" i="6"/>
  <c r="S18" i="1"/>
  <c r="S88" i="6"/>
  <c r="S85" i="6"/>
  <c r="S85" i="1"/>
  <c r="S50" i="6"/>
  <c r="S50" i="1"/>
  <c r="S31" i="6"/>
  <c r="S31" i="1"/>
  <c r="S38" i="1"/>
  <c r="S35" i="6"/>
  <c r="S35" i="1"/>
  <c r="S11" i="6"/>
  <c r="S11" i="1"/>
  <c r="S16" i="6"/>
  <c r="S90" i="6"/>
  <c r="S90" i="1"/>
  <c r="S37" i="6"/>
  <c r="S88" i="1"/>
  <c r="S41" i="6"/>
  <c r="S41" i="1"/>
  <c r="S92" i="6"/>
  <c r="S7" i="6"/>
  <c r="S53" i="6"/>
  <c r="S53" i="1"/>
  <c r="S20" i="6"/>
  <c r="S20" i="1"/>
  <c r="S39" i="6"/>
  <c r="S39" i="1"/>
  <c r="S44" i="6"/>
  <c r="S89" i="6"/>
  <c r="S70" i="6"/>
  <c r="S28" i="6"/>
  <c r="S12" i="6"/>
  <c r="S12" i="1"/>
  <c r="S15" i="6"/>
  <c r="S15" i="1"/>
  <c r="S86" i="6"/>
  <c r="S86" i="1"/>
  <c r="S75" i="6"/>
  <c r="S75" i="1"/>
  <c r="S42" i="6"/>
  <c r="S42" i="1"/>
  <c r="S91" i="6"/>
  <c r="S91" i="1"/>
  <c r="S43" i="6"/>
  <c r="S80" i="6"/>
  <c r="S80" i="1"/>
  <c r="S47" i="1"/>
  <c r="S16" i="1"/>
  <c r="S3" i="1"/>
  <c r="S2" i="6" l="1"/>
  <c r="S2" i="1"/>
</calcChain>
</file>

<file path=xl/sharedStrings.xml><?xml version="1.0" encoding="utf-8"?>
<sst xmlns="http://schemas.openxmlformats.org/spreadsheetml/2006/main" count="162" uniqueCount="72">
  <si>
    <t>Apex Inputs</t>
  </si>
  <si>
    <t>Variable</t>
  </si>
  <si>
    <t>Value</t>
  </si>
  <si>
    <t>Units</t>
  </si>
  <si>
    <t>in</t>
  </si>
  <si>
    <t>~</t>
  </si>
  <si>
    <t>X Range</t>
  </si>
  <si>
    <t>X Range min and max</t>
  </si>
  <si>
    <t>Minimum</t>
  </si>
  <si>
    <t>Maximum</t>
  </si>
  <si>
    <t>Top Mold Line</t>
  </si>
  <si>
    <t>X</t>
  </si>
  <si>
    <t>Y</t>
  </si>
  <si>
    <t>Z</t>
  </si>
  <si>
    <t>Side Mold Line</t>
  </si>
  <si>
    <t>Bottom Mold Line</t>
  </si>
  <si>
    <t>Top Shoulder</t>
  </si>
  <si>
    <t>Bottom Shoulder</t>
  </si>
  <si>
    <t>Station</t>
  </si>
  <si>
    <t>Y1</t>
  </si>
  <si>
    <t>Z1</t>
  </si>
  <si>
    <t>Y2</t>
  </si>
  <si>
    <t>Z2</t>
  </si>
  <si>
    <t>Y3</t>
  </si>
  <si>
    <t>Z3</t>
  </si>
  <si>
    <t>Y12</t>
  </si>
  <si>
    <t>Z12</t>
  </si>
  <si>
    <t>Rho_12</t>
  </si>
  <si>
    <t>Y23</t>
  </si>
  <si>
    <t>Z23</t>
  </si>
  <si>
    <t>Rho_23</t>
  </si>
  <si>
    <t>Keep these cells clear</t>
  </si>
  <si>
    <t xml:space="preserve">NOTE: To import into AAA, the table must start with the X1 coordinate in cell B3 </t>
  </si>
  <si>
    <t>Delta X Range Side</t>
  </si>
  <si>
    <t>Delta X Range Bottom</t>
  </si>
  <si>
    <t>Delta X Range Top Shoulder</t>
  </si>
  <si>
    <t>Delta X Range Bottom Shoulder</t>
  </si>
  <si>
    <t>Count Delta X_range bigger than 6in</t>
  </si>
  <si>
    <t>Instructions</t>
  </si>
  <si>
    <t>Obtain the coordinates of the 5 splines that define your body geometry (top, bottom, side, top shoulder and bottom shoulder). See the figures below.</t>
  </si>
  <si>
    <t>Input the apex coordinates of the body geometry at the top of the Input Data tab. See the figures below for an example of the fuselage apex.</t>
  </si>
  <si>
    <t>Copy the coordinates of the splines and paste them into the appropriate sections in the Input Data tab.</t>
  </si>
  <si>
    <t>Use these variables to manually set the minimum and maximum X-coordinate of the fuselage, otherwise the spreadsheet will automatically pick the minimum and maximum X-value from the input data.</t>
  </si>
  <si>
    <t>Note: Data Entry for AAA import should use the 'Fuselage Coordinate System'</t>
  </si>
  <si>
    <t>Sanity check the AAA Import tab and make sure no warnings pop up in Cells Q2, R2, S2, save it and then the spreadsheet will be ready to import into AAA.</t>
  </si>
  <si>
    <t>Note: If you want to input a fuselage with only the top, bottom and side spline, the spreadsheet automatically assumes you want a circular cross-section (rho = 0.707).</t>
  </si>
  <si>
    <t xml:space="preserve">         You can update this number manually if desired.</t>
  </si>
  <si>
    <t>Input Units</t>
  </si>
  <si>
    <t>Output Units</t>
  </si>
  <si>
    <t>-</t>
  </si>
  <si>
    <t>Index</t>
  </si>
  <si>
    <t>Abbreviation</t>
  </si>
  <si>
    <t>Conversion (Selected Unit -&gt; Inches)</t>
  </si>
  <si>
    <t>Inches</t>
  </si>
  <si>
    <t>Feet</t>
  </si>
  <si>
    <t>Millimeters</t>
  </si>
  <si>
    <t>Meters</t>
  </si>
  <si>
    <t>ft</t>
  </si>
  <si>
    <t>mm</t>
  </si>
  <si>
    <t>m</t>
  </si>
  <si>
    <t>X [in]</t>
  </si>
  <si>
    <t>Y [in]</t>
  </si>
  <si>
    <t>Z [in]</t>
  </si>
  <si>
    <t>X_apex</t>
  </si>
  <si>
    <t>Y_apex</t>
  </si>
  <si>
    <t>Z_apex</t>
  </si>
  <si>
    <t>N_station</t>
  </si>
  <si>
    <t>X_min</t>
  </si>
  <si>
    <t>X_max</t>
  </si>
  <si>
    <t>Select the units of the input geometry from the list provided at the top of the Input Data tab. Only the units from the dropdown may be used.</t>
  </si>
  <si>
    <t>Select the units of the output geometry from the list provided at the top of the Input Data tab. Only the units from the dropdown may be used as these corresponds to the available units in AAA.</t>
  </si>
  <si>
    <t>The Input Data 2 tab, the Curve Data tab and the AAA Import 2 tab will automatically output the input data into the AAA Import tab in the required format. These tabs are hidden and locked from editing.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</si>
</sst>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0"/>
    <numFmt numFmtId="166" formatCode="0.00000"/>
    <numFmt numFmtId="167" formatCode="0.000000"/>
  </numFmts>
  <fonts count="14" x14ac:knownFonts="1">
    <font>
      <sz val="11"/>
      <color theme="1"/>
      <name val="Calibri"/>
      <family val="2"/>
      <scheme val="minor"/>
    </font>
    <font>
      <b/>
      <sz val="10"/>
      <name val="Arial"/>
      <family val="2"/>
    </font>
    <font>
      <sz val="10"/>
      <name val="Arial"/>
      <family val="2"/>
    </font>
    <font>
      <b/>
      <sz val="10"/>
      <color theme="0"/>
      <name val="Arial"/>
      <family val="2"/>
    </font>
    <font>
      <b/>
      <sz val="11"/>
      <color rgb="FFFF0000"/>
      <name val="Arial"/>
      <family val="2"/>
    </font>
    <font>
      <sz val="12"/>
      <color theme="1"/>
      <name val="Arial"/>
      <family val="2"/>
    </font>
    <font>
      <b/>
      <sz val="10"/>
      <color theme="1"/>
      <name val="Arial"/>
      <family val="2"/>
    </font>
    <font>
      <b/>
      <sz val="10"/>
      <color rgb="FFFF0000"/>
      <name val="Arial"/>
      <family val="2"/>
    </font>
    <font>
      <sz val="11"/>
      <color theme="0" tint="-4.9989318521683403E-2"/>
      <name val="Calibri"/>
      <family val="2"/>
      <scheme val="minor"/>
    </font>
    <font>
      <b/>
      <sz val="12"/>
      <name val="Arial"/>
      <family val="2"/>
    </font>
    <font>
      <b/>
      <sz val="10"/>
      <color rgb="FFC00000"/>
      <name val="Arial"/>
      <family val="2"/>
    </font>
    <font>
      <b/>
      <sz val="10"/>
      <color theme="5"/>
      <name val="Arial"/>
      <family val="2"/>
    </font>
    <font>
      <b/>
      <sz val="10"/>
      <color rgb="FF7030A0"/>
      <name val="Arial"/>
      <family val="2"/>
    </font>
    <font>
      <b/>
      <sz val="11"/>
      <color theme="0"/>
      <name val="Calibri"/>
      <family val="2"/>
      <scheme val="minor"/>
    </font>
  </fonts>
  <fills count="8">
    <fill>
      <patternFill patternType="none"/>
    </fill>
    <fill>
      <patternFill patternType="gray125"/>
    </fill>
    <fill>
      <patternFill patternType="solid">
        <fgColor indexed="42"/>
        <bgColor indexed="64"/>
      </patternFill>
    </fill>
    <fill>
      <patternFill patternType="solid">
        <fgColor theme="0" tint="-0.499984740745262"/>
        <bgColor indexed="64"/>
      </patternFill>
    </fill>
    <fill>
      <patternFill patternType="solid">
        <fgColor theme="0"/>
        <bgColor indexed="64"/>
      </patternFill>
    </fill>
    <fill>
      <patternFill patternType="solid">
        <fgColor indexed="13"/>
        <bgColor indexed="64"/>
      </patternFill>
    </fill>
    <fill>
      <patternFill patternType="solid">
        <fgColor theme="4"/>
        <bgColor theme="4"/>
      </patternFill>
    </fill>
    <fill>
      <patternFill patternType="solid">
        <fgColor theme="4" tint="0.79998168889431442"/>
        <bgColor theme="4" tint="0.79998168889431442"/>
      </patternFill>
    </fill>
  </fills>
  <borders count="2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s>
  <cellStyleXfs count="2">
    <xf numFmtId="0" fontId="0" fillId="0" borderId="0"/>
    <xf numFmtId="0" fontId="2" fillId="0" borderId="0"/>
  </cellStyleXfs>
  <cellXfs count="127">
    <xf numFmtId="0" fontId="0" fillId="0" borderId="0" xfId="0"/>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0" fillId="0" borderId="4" xfId="0" applyBorder="1"/>
    <xf numFmtId="0" fontId="0" fillId="2" borderId="0" xfId="0" applyFill="1" applyBorder="1"/>
    <xf numFmtId="0" fontId="0" fillId="0" borderId="5" xfId="0" applyBorder="1"/>
    <xf numFmtId="0" fontId="2" fillId="0" borderId="4" xfId="0" applyFont="1" applyBorder="1"/>
    <xf numFmtId="1" fontId="2" fillId="2" borderId="0" xfId="0" applyNumberFormat="1" applyFont="1" applyFill="1" applyBorder="1"/>
    <xf numFmtId="0" fontId="2" fillId="0" borderId="5" xfId="0" applyFont="1" applyBorder="1"/>
    <xf numFmtId="0" fontId="0" fillId="2" borderId="0" xfId="0" applyFill="1" applyBorder="1" applyAlignment="1">
      <alignment horizontal="right"/>
    </xf>
    <xf numFmtId="0" fontId="0" fillId="0" borderId="6" xfId="0" applyBorder="1"/>
    <xf numFmtId="0" fontId="0" fillId="0" borderId="8" xfId="0" applyBorder="1"/>
    <xf numFmtId="0" fontId="0" fillId="0" borderId="0" xfId="0" applyAlignment="1">
      <alignment horizontal="center"/>
    </xf>
    <xf numFmtId="0" fontId="2" fillId="0" borderId="0" xfId="0" applyFont="1"/>
    <xf numFmtId="0" fontId="1" fillId="0" borderId="0" xfId="0" applyFont="1" applyBorder="1" applyAlignment="1">
      <alignment horizontal="center"/>
    </xf>
    <xf numFmtId="0" fontId="0" fillId="0" borderId="9" xfId="0" applyBorder="1" applyAlignment="1">
      <alignment horizontal="right"/>
    </xf>
    <xf numFmtId="0" fontId="0" fillId="0" borderId="10" xfId="0" applyBorder="1" applyAlignment="1">
      <alignment horizontal="right"/>
    </xf>
    <xf numFmtId="0" fontId="0" fillId="0" borderId="0" xfId="0" applyBorder="1"/>
    <xf numFmtId="164" fontId="0" fillId="0" borderId="0" xfId="0" applyNumberFormat="1" applyBorder="1"/>
    <xf numFmtId="164" fontId="0" fillId="0" borderId="5" xfId="0" applyNumberFormat="1" applyBorder="1"/>
    <xf numFmtId="0" fontId="0" fillId="0" borderId="11" xfId="0" applyBorder="1" applyAlignment="1">
      <alignment horizontal="right"/>
    </xf>
    <xf numFmtId="0" fontId="3" fillId="3" borderId="1" xfId="0" applyFont="1" applyFill="1" applyBorder="1"/>
    <xf numFmtId="0" fontId="1" fillId="3" borderId="3" xfId="0" applyFont="1" applyFill="1" applyBorder="1"/>
    <xf numFmtId="0" fontId="1" fillId="4" borderId="0" xfId="0" applyFont="1" applyFill="1" applyBorder="1"/>
    <xf numFmtId="164" fontId="0" fillId="3" borderId="0" xfId="0" applyNumberFormat="1" applyFill="1" applyBorder="1" applyAlignment="1">
      <alignment horizontal="left"/>
    </xf>
    <xf numFmtId="0" fontId="0" fillId="3" borderId="0" xfId="0" applyFill="1"/>
    <xf numFmtId="166" fontId="0" fillId="0" borderId="0" xfId="0" applyNumberFormat="1"/>
    <xf numFmtId="167" fontId="0" fillId="0" borderId="0" xfId="0" applyNumberFormat="1"/>
    <xf numFmtId="0" fontId="4" fillId="0" borderId="0" xfId="0" applyFont="1"/>
    <xf numFmtId="164" fontId="4" fillId="0" borderId="0" xfId="0" applyNumberFormat="1" applyFont="1" applyFill="1" applyBorder="1" applyAlignment="1">
      <alignment horizontal="left"/>
    </xf>
    <xf numFmtId="0" fontId="0" fillId="0" borderId="7" xfId="0" applyFill="1" applyBorder="1" applyAlignment="1">
      <alignment horizontal="right"/>
    </xf>
    <xf numFmtId="0" fontId="7" fillId="0" borderId="0" xfId="0" applyFont="1"/>
    <xf numFmtId="0" fontId="0" fillId="0" borderId="0" xfId="0" applyProtection="1">
      <protection locked="0"/>
    </xf>
    <xf numFmtId="2" fontId="0" fillId="0" borderId="0" xfId="0" applyNumberFormat="1" applyFill="1" applyProtection="1">
      <protection locked="0"/>
    </xf>
    <xf numFmtId="0" fontId="1" fillId="0" borderId="12" xfId="0" applyFont="1" applyBorder="1" applyProtection="1">
      <protection locked="0"/>
    </xf>
    <xf numFmtId="0" fontId="1" fillId="0" borderId="13" xfId="0" applyFont="1" applyBorder="1" applyProtection="1">
      <protection locked="0"/>
    </xf>
    <xf numFmtId="0" fontId="1" fillId="0" borderId="14" xfId="0" applyFont="1" applyBorder="1" applyProtection="1">
      <protection locked="0"/>
    </xf>
    <xf numFmtId="0" fontId="1" fillId="0" borderId="15" xfId="0" applyFont="1" applyBorder="1" applyProtection="1">
      <protection locked="0"/>
    </xf>
    <xf numFmtId="0" fontId="0" fillId="0" borderId="0" xfId="0" applyBorder="1" applyAlignment="1" applyProtection="1">
      <alignment horizontal="right"/>
      <protection locked="0"/>
    </xf>
    <xf numFmtId="0" fontId="8" fillId="0" borderId="0" xfId="0" applyFont="1"/>
    <xf numFmtId="165" fontId="8" fillId="0" borderId="0" xfId="0" applyNumberFormat="1" applyFont="1"/>
    <xf numFmtId="0" fontId="2" fillId="0" borderId="0" xfId="1"/>
    <xf numFmtId="0" fontId="1" fillId="4" borderId="4" xfId="1" applyFont="1" applyFill="1" applyBorder="1"/>
    <xf numFmtId="0" fontId="2" fillId="4" borderId="5" xfId="1" applyFont="1" applyFill="1" applyBorder="1"/>
    <xf numFmtId="0" fontId="2" fillId="4" borderId="4" xfId="1" applyFill="1" applyBorder="1"/>
    <xf numFmtId="0" fontId="2" fillId="4" borderId="5" xfId="1" applyFill="1" applyBorder="1"/>
    <xf numFmtId="0" fontId="2" fillId="4" borderId="4" xfId="1" applyFont="1" applyFill="1" applyBorder="1"/>
    <xf numFmtId="0" fontId="2" fillId="4" borderId="6" xfId="1" applyFill="1" applyBorder="1"/>
    <xf numFmtId="0" fontId="2" fillId="4" borderId="8" xfId="1" applyFill="1" applyBorder="1"/>
    <xf numFmtId="0" fontId="10" fillId="0" borderId="0" xfId="0" applyFont="1"/>
    <xf numFmtId="0" fontId="11" fillId="0" borderId="0" xfId="0" applyFont="1"/>
    <xf numFmtId="0" fontId="12" fillId="0" borderId="0" xfId="0" applyFont="1"/>
    <xf numFmtId="0" fontId="0" fillId="2" borderId="14" xfId="0" applyFill="1" applyBorder="1"/>
    <xf numFmtId="0" fontId="0" fillId="0" borderId="15" xfId="0" applyBorder="1"/>
    <xf numFmtId="0" fontId="0" fillId="2" borderId="7" xfId="0" applyFill="1" applyBorder="1" applyAlignment="1">
      <alignment horizontal="right"/>
    </xf>
    <xf numFmtId="0" fontId="9" fillId="4" borderId="13" xfId="1" applyFont="1" applyFill="1" applyBorder="1" applyAlignment="1">
      <alignment horizontal="center" vertical="center"/>
    </xf>
    <xf numFmtId="0" fontId="9" fillId="4" borderId="15" xfId="1" applyFont="1" applyFill="1" applyBorder="1" applyAlignment="1">
      <alignment horizontal="center" vertical="center"/>
    </xf>
    <xf numFmtId="0" fontId="2" fillId="0" borderId="5" xfId="1" applyBorder="1"/>
    <xf numFmtId="0" fontId="1" fillId="0" borderId="2" xfId="0" applyFont="1" applyBorder="1" applyAlignment="1">
      <alignment horizontal="center"/>
    </xf>
    <xf numFmtId="0" fontId="0" fillId="0" borderId="0" xfId="0" applyBorder="1" applyAlignment="1">
      <alignment horizontal="right"/>
    </xf>
    <xf numFmtId="0" fontId="0" fillId="0" borderId="4" xfId="0" applyBorder="1" applyAlignment="1">
      <alignment horizontal="right"/>
    </xf>
    <xf numFmtId="0" fontId="6" fillId="0" borderId="0" xfId="0" applyFont="1" applyBorder="1" applyAlignment="1">
      <alignment vertical="center"/>
    </xf>
    <xf numFmtId="0" fontId="5" fillId="0" borderId="0" xfId="0" applyFont="1" applyBorder="1" applyAlignment="1">
      <alignment vertical="center"/>
    </xf>
    <xf numFmtId="0" fontId="1" fillId="0" borderId="0" xfId="0" applyFont="1" applyBorder="1" applyAlignment="1"/>
    <xf numFmtId="0" fontId="7" fillId="0" borderId="0" xfId="0" applyFont="1" applyBorder="1" applyAlignment="1">
      <alignment horizontal="left"/>
    </xf>
    <xf numFmtId="0" fontId="11" fillId="0" borderId="0" xfId="0" applyFont="1" applyBorder="1" applyAlignment="1">
      <alignment horizontal="left"/>
    </xf>
    <xf numFmtId="0" fontId="10" fillId="0" borderId="0" xfId="0" applyFont="1" applyBorder="1" applyAlignment="1">
      <alignment horizontal="left"/>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165" fontId="0" fillId="5" borderId="16" xfId="0" applyNumberFormat="1" applyFill="1" applyBorder="1" applyAlignment="1" applyProtection="1">
      <alignment horizontal="left"/>
      <protection locked="0"/>
    </xf>
    <xf numFmtId="165" fontId="0" fillId="5" borderId="17" xfId="0" applyNumberFormat="1" applyFill="1" applyBorder="1" applyAlignment="1" applyProtection="1">
      <alignment horizontal="left"/>
      <protection locked="0"/>
    </xf>
    <xf numFmtId="0" fontId="2" fillId="0" borderId="0" xfId="1" applyFont="1" applyBorder="1" applyAlignment="1"/>
    <xf numFmtId="0" fontId="2" fillId="0" borderId="0" xfId="1" applyBorder="1" applyAlignment="1"/>
    <xf numFmtId="0" fontId="1" fillId="0" borderId="13" xfId="0" applyFont="1" applyBorder="1" applyAlignment="1">
      <alignment horizontal="center"/>
    </xf>
    <xf numFmtId="0" fontId="1" fillId="0" borderId="14" xfId="0" applyFont="1" applyBorder="1" applyAlignment="1">
      <alignment horizontal="center"/>
    </xf>
    <xf numFmtId="0" fontId="1" fillId="0" borderId="15"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2" fillId="0" borderId="13" xfId="0" applyFont="1" applyBorder="1" applyAlignment="1">
      <alignment horizontal="left"/>
    </xf>
    <xf numFmtId="0" fontId="2" fillId="0" borderId="4" xfId="0" applyFont="1" applyBorder="1" applyAlignment="1">
      <alignment horizontal="left"/>
    </xf>
    <xf numFmtId="164" fontId="0" fillId="0" borderId="0" xfId="0" applyNumberFormat="1"/>
    <xf numFmtId="165" fontId="0" fillId="0" borderId="0" xfId="0" applyNumberFormat="1"/>
    <xf numFmtId="0" fontId="0" fillId="0" borderId="0" xfId="0" applyProtection="1"/>
    <xf numFmtId="2" fontId="0" fillId="0" borderId="0" xfId="0" applyNumberFormat="1" applyFill="1" applyProtection="1"/>
    <xf numFmtId="0" fontId="1" fillId="4" borderId="0" xfId="0" applyFont="1" applyFill="1" applyBorder="1" applyProtection="1"/>
    <xf numFmtId="0" fontId="12" fillId="0" borderId="0" xfId="0" applyFont="1" applyProtection="1"/>
    <xf numFmtId="0" fontId="1" fillId="0" borderId="12" xfId="0" applyFont="1" applyBorder="1" applyProtection="1"/>
    <xf numFmtId="0" fontId="1" fillId="0" borderId="13" xfId="0" applyFont="1" applyBorder="1" applyProtection="1"/>
    <xf numFmtId="0" fontId="1" fillId="0" borderId="14" xfId="0" applyFont="1" applyBorder="1" applyProtection="1"/>
    <xf numFmtId="0" fontId="1" fillId="0" borderId="15" xfId="0" applyFont="1" applyBorder="1" applyProtection="1"/>
    <xf numFmtId="0" fontId="3" fillId="3" borderId="1" xfId="0" applyFont="1" applyFill="1" applyBorder="1" applyProtection="1"/>
    <xf numFmtId="0" fontId="1" fillId="3" borderId="3" xfId="0" applyFont="1" applyFill="1" applyBorder="1" applyProtection="1"/>
    <xf numFmtId="0" fontId="10" fillId="0" borderId="0" xfId="0" applyFont="1" applyBorder="1" applyAlignment="1" applyProtection="1">
      <alignment horizontal="left"/>
    </xf>
    <xf numFmtId="0" fontId="7" fillId="0" borderId="0" xfId="0" applyFont="1" applyBorder="1" applyAlignment="1" applyProtection="1">
      <alignment horizontal="left"/>
    </xf>
    <xf numFmtId="0" fontId="11" fillId="0" borderId="0" xfId="0" applyFont="1" applyBorder="1" applyAlignment="1" applyProtection="1">
      <alignment horizontal="left"/>
    </xf>
    <xf numFmtId="0" fontId="0" fillId="0" borderId="0" xfId="0" applyBorder="1" applyAlignment="1" applyProtection="1">
      <alignment horizontal="right"/>
    </xf>
    <xf numFmtId="165" fontId="0" fillId="5" borderId="16" xfId="0" applyNumberFormat="1" applyFill="1" applyBorder="1" applyAlignment="1" applyProtection="1">
      <alignment horizontal="left"/>
    </xf>
    <xf numFmtId="165" fontId="0" fillId="5" borderId="17" xfId="0" applyNumberFormat="1" applyFill="1" applyBorder="1" applyAlignment="1" applyProtection="1">
      <alignment horizontal="left"/>
    </xf>
    <xf numFmtId="164" fontId="0" fillId="3" borderId="0" xfId="0" applyNumberFormat="1" applyFill="1" applyBorder="1" applyAlignment="1" applyProtection="1">
      <alignment horizontal="left"/>
    </xf>
    <xf numFmtId="0" fontId="0" fillId="3" borderId="0" xfId="0" applyFill="1" applyProtection="1"/>
    <xf numFmtId="0" fontId="10" fillId="0" borderId="0" xfId="0" applyFont="1" applyProtection="1"/>
    <xf numFmtId="0" fontId="7" fillId="0" borderId="0" xfId="0" applyFont="1" applyProtection="1"/>
    <xf numFmtId="0" fontId="11" fillId="0" borderId="0" xfId="0" applyFont="1" applyProtection="1"/>
    <xf numFmtId="0" fontId="4" fillId="0" borderId="0" xfId="0" applyFont="1" applyProtection="1"/>
    <xf numFmtId="164" fontId="4" fillId="0" borderId="0" xfId="0" applyNumberFormat="1" applyFont="1" applyFill="1" applyBorder="1" applyAlignment="1" applyProtection="1">
      <alignment horizontal="left"/>
    </xf>
    <xf numFmtId="164" fontId="0" fillId="0" borderId="4" xfId="0" applyNumberFormat="1" applyBorder="1"/>
    <xf numFmtId="0" fontId="0" fillId="0" borderId="18" xfId="0" applyFont="1" applyBorder="1"/>
    <xf numFmtId="0" fontId="0" fillId="0" borderId="19" xfId="0" applyFont="1" applyBorder="1"/>
    <xf numFmtId="0" fontId="0" fillId="0" borderId="20" xfId="0" applyFont="1" applyBorder="1"/>
    <xf numFmtId="0" fontId="13" fillId="6" borderId="21" xfId="0" applyFont="1" applyFill="1" applyBorder="1"/>
    <xf numFmtId="0" fontId="13" fillId="6" borderId="22" xfId="0" applyFont="1" applyFill="1" applyBorder="1"/>
    <xf numFmtId="0" fontId="13" fillId="6" borderId="23" xfId="0" applyFont="1" applyFill="1" applyBorder="1"/>
    <xf numFmtId="0" fontId="0" fillId="7" borderId="21" xfId="0" applyFont="1" applyFill="1" applyBorder="1"/>
    <xf numFmtId="0" fontId="0" fillId="7" borderId="22" xfId="0" applyFont="1" applyFill="1" applyBorder="1"/>
    <xf numFmtId="0" fontId="0" fillId="7" borderId="23" xfId="0" applyFont="1" applyFill="1" applyBorder="1"/>
    <xf numFmtId="0" fontId="0" fillId="0" borderId="21" xfId="0" applyFont="1" applyBorder="1"/>
    <xf numFmtId="0" fontId="0" fillId="0" borderId="22" xfId="0" applyFont="1" applyBorder="1"/>
    <xf numFmtId="0" fontId="0" fillId="0" borderId="23" xfId="0" applyFont="1" applyBorder="1"/>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9" fillId="4" borderId="1" xfId="1" applyFont="1" applyFill="1" applyBorder="1" applyAlignment="1">
      <alignment horizontal="center" vertical="center"/>
    </xf>
    <xf numFmtId="0" fontId="9" fillId="4" borderId="3" xfId="1" applyFont="1" applyFill="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14</xdr:row>
      <xdr:rowOff>19050</xdr:rowOff>
    </xdr:from>
    <xdr:to>
      <xdr:col>1</xdr:col>
      <xdr:colOff>5372100</xdr:colOff>
      <xdr:row>27</xdr:row>
      <xdr:rowOff>104775</xdr:rowOff>
    </xdr:to>
    <xdr:pic>
      <xdr:nvPicPr>
        <xdr:cNvPr id="2" name="Picture 3">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22500"/>
          <a:ext cx="5981700" cy="227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6156325</xdr:colOff>
      <xdr:row>12</xdr:row>
      <xdr:rowOff>90910</xdr:rowOff>
    </xdr:from>
    <xdr:to>
      <xdr:col>1</xdr:col>
      <xdr:colOff>9575800</xdr:colOff>
      <xdr:row>34</xdr:row>
      <xdr:rowOff>19049</xdr:rowOff>
    </xdr:to>
    <xdr:pic>
      <xdr:nvPicPr>
        <xdr:cNvPr id="3" name="Picture 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65925" y="1970510"/>
          <a:ext cx="3419475" cy="34206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T93"/>
  <sheetViews>
    <sheetView workbookViewId="0">
      <selection activeCell="C5" sqref="C5"/>
    </sheetView>
  </sheetViews>
  <sheetFormatPr defaultRowHeight="14.4" x14ac:dyDescent="0.3"/>
  <cols>
    <col min="2" max="2" width="10.33203125" customWidth="1"/>
    <col min="3" max="3" width="8.88671875" bestFit="1" customWidth="1"/>
    <col min="4" max="5" width="9.5546875" bestFit="1" customWidth="1"/>
    <col min="6" max="6" width="9.21875" bestFit="1" customWidth="1"/>
    <col min="7" max="7" width="8.88671875" bestFit="1" customWidth="1"/>
    <col min="8" max="8" width="10.21875" bestFit="1" customWidth="1"/>
    <col min="9" max="10" width="9.5546875" bestFit="1" customWidth="1"/>
    <col min="11" max="11" width="8.88671875" bestFit="1" customWidth="1"/>
    <col min="12" max="12" width="9.5546875" bestFit="1" customWidth="1"/>
    <col min="13" max="13" width="10.21875" bestFit="1" customWidth="1"/>
    <col min="14" max="14" width="8.88671875" bestFit="1" customWidth="1"/>
    <col min="15" max="15" width="9.77734375" customWidth="1"/>
    <col min="16" max="16" width="11.21875" customWidth="1"/>
    <col min="17" max="17" width="72.77734375" customWidth="1"/>
    <col min="18" max="18" width="69.77734375" bestFit="1" customWidth="1"/>
    <col min="19" max="19" width="69.5546875" bestFit="1" customWidth="1"/>
  </cols>
  <sheetData>
    <row r="1" spans="1:20" ht="15" thickBot="1" x14ac:dyDescent="0.35">
      <c r="A1" s="33"/>
      <c r="B1" s="34"/>
      <c r="C1" s="33"/>
      <c r="D1" s="33"/>
      <c r="E1" s="33"/>
      <c r="F1" s="33"/>
      <c r="G1" s="33"/>
      <c r="H1" s="33"/>
      <c r="I1" s="33"/>
      <c r="J1" s="33"/>
      <c r="K1" s="33"/>
      <c r="L1" s="33"/>
      <c r="M1" s="33"/>
      <c r="N1" s="33"/>
      <c r="Q1" s="24" t="s">
        <v>32</v>
      </c>
      <c r="R1" s="52" t="str">
        <f>IF('Input Data 2'!AI4&gt;0,"The range of X-coordinates vary with more than 6 in, if the geometry does not show up the way it should, please reconsider the splines","")</f>
        <v/>
      </c>
    </row>
    <row r="2" spans="1:20" ht="15" thickBot="1" x14ac:dyDescent="0.35">
      <c r="A2" s="35" t="s">
        <v>18</v>
      </c>
      <c r="B2" s="36" t="str">
        <f>"X ["&amp;VLOOKUP((MATCH('Input Data'!$B$4,'Input Data 2'!$K$2:$K$5,0)),'Input Data 2'!$L$2:$N$5,2,FALSE)&amp;"]"</f>
        <v>X [in]</v>
      </c>
      <c r="C2" s="37" t="str">
        <f>"Y1 ["&amp;VLOOKUP((MATCH('Input Data'!$B$4,'Input Data 2'!$K$2:$K$5,0)),'Input Data 2'!$L$2:$N$5,2,FALSE)&amp;"]"</f>
        <v>Y1 [in]</v>
      </c>
      <c r="D2" s="37" t="str">
        <f>"Z1 ["&amp;VLOOKUP((MATCH('Input Data'!$B$4,'Input Data 2'!$K$2:$K$5,0)),'Input Data 2'!$L$2:$N$5,2,FALSE)&amp;"]"</f>
        <v>Z1 [in]</v>
      </c>
      <c r="E2" s="37" t="str">
        <f>"Y2 ["&amp;VLOOKUP((MATCH('Input Data'!$B$4,'Input Data 2'!$K$2:$K$5,0)),'Input Data 2'!$L$2:$N$5,2,FALSE)&amp;"]"</f>
        <v>Y2 [in]</v>
      </c>
      <c r="F2" s="37" t="str">
        <f>"Z2 ["&amp;VLOOKUP((MATCH('Input Data'!$B$4,'Input Data 2'!$K$2:$K$5,0)),'Input Data 2'!$L$2:$N$5,2,FALSE)&amp;"]"</f>
        <v>Z2 [in]</v>
      </c>
      <c r="G2" s="37" t="str">
        <f>"Y3 ["&amp;VLOOKUP((MATCH('Input Data'!$B$4,'Input Data 2'!$K$2:$K$5,0)),'Input Data 2'!$L$2:$N$5,2,FALSE)&amp;"]"</f>
        <v>Y3 [in]</v>
      </c>
      <c r="H2" s="37" t="str">
        <f>"Z3 ["&amp;VLOOKUP((MATCH('Input Data'!$B$4,'Input Data 2'!$K$2:$K$5,0)),'Input Data 2'!$L$2:$N$5,2,FALSE)&amp;"]"</f>
        <v>Z3 [in]</v>
      </c>
      <c r="I2" s="37" t="str">
        <f>"Y12 ["&amp;VLOOKUP((MATCH('Input Data'!$B$4,'Input Data 2'!$K$2:$K$5,0)),'Input Data 2'!$L$2:$N$5,2,FALSE)&amp;"]"</f>
        <v>Y12 [in]</v>
      </c>
      <c r="J2" s="37" t="str">
        <f>"Z12 ["&amp;VLOOKUP((MATCH('Input Data'!$B$4,'Input Data 2'!$K$2:$K$5,0)),'Input Data 2'!$L$2:$N$5,2,FALSE)&amp;"]"</f>
        <v>Z12 [in]</v>
      </c>
      <c r="K2" s="37" t="s">
        <v>27</v>
      </c>
      <c r="L2" s="37" t="str">
        <f>"Y23 ["&amp;VLOOKUP((MATCH('Input Data'!$B$4,'Input Data 2'!$K$2:$K$5,0)),'Input Data 2'!$L$2:$N$5,2,FALSE)&amp;"]"</f>
        <v>Y23 [in]</v>
      </c>
      <c r="M2" s="37" t="str">
        <f>"Z23 ["&amp;VLOOKUP((MATCH('Input Data'!$B$4,'Input Data 2'!$K$2:$K$5,0)),'Input Data 2'!$L$2:$N$5,2,FALSE)&amp;"]"</f>
        <v>Z23 [in]</v>
      </c>
      <c r="N2" s="38" t="s">
        <v>30</v>
      </c>
      <c r="O2" s="22" t="s">
        <v>31</v>
      </c>
      <c r="P2" s="23"/>
      <c r="Q2" s="67" t="e">
        <f ca="1">IF(NOT(COUNTIF(Q3:Q92,"")=MAX(A3:A92)),"Some Y-coordinates are not unique, please check Station "&amp; INDIRECT(CELL("address",INDEX(A3:Q92,MATCH("Y2 is equal to either Y1 or Y3, please modify the value of Y2, Y12, Y23",Q3:Q92,0),1))) &amp;" and this column","")</f>
        <v>#N/A</v>
      </c>
      <c r="R2" s="65" t="e">
        <f ca="1">IF(NOT(COUNTIF(R3:R92,"")=MAX($A$3:$A$92)),"Some Z-coordinates are not unique, please check Station "&amp; INDIRECT(CELL("address",INDEX($A$3:R92,MATCH("Z-coordinates not unique, please modify the value such that Z1 &gt; Z2 &gt; Z3",R3:R92,0),1))) &amp;" and this column","")</f>
        <v>#N/A</v>
      </c>
      <c r="S2" s="66" t="str">
        <f ca="1">IF(NOT(COUNTIF(S3:S92,"")=MAX($A$3:$A$92)),"Some rho values are out of bounds, please check Station "&amp; INDIRECT(CELL("address",INDEX($A$3:S92,MATCH("Rho_12 or Rho_23 are out of bounds (0.5 &lt;= rho &lt;= 0.999, please change the value manually",S3:S92,0),1))) &amp;" and this column","")</f>
        <v/>
      </c>
    </row>
    <row r="3" spans="1:20" ht="15" thickBot="1" x14ac:dyDescent="0.35">
      <c r="A3" s="39">
        <f>IF(NOT('Curve Data'!A11&gt;'Curve Data'!$B$6),'Curve Data'!A11,"")</f>
        <v>1</v>
      </c>
      <c r="B3" s="71">
        <f>IF('AAA Import 2'!B3="","",'AAA Import 2'!B3/VLOOKUP((MATCH('Input Data'!$B$4,'Input Data 2'!$K$2:$K$5,0)),'Input Data 2'!$L$2:$N$5,3,FALSE))</f>
        <v>-100</v>
      </c>
      <c r="C3" s="71" t="e">
        <f>IF('AAA Import 2'!C3="","",'AAA Import 2'!C3/VLOOKUP((MATCH('Input Data'!$B$4,'Input Data 2'!$K$2:$K$5,0)),'Input Data 2'!$L$2:$N$5,3,FALSE))</f>
        <v>#NUM!</v>
      </c>
      <c r="D3" s="71" t="e">
        <f>IF('AAA Import 2'!D3="","",'AAA Import 2'!D3/VLOOKUP((MATCH('Input Data'!$B$4,'Input Data 2'!$K$2:$K$5,0)),'Input Data 2'!$L$2:$N$5,3,FALSE))</f>
        <v>#NUM!</v>
      </c>
      <c r="E3" s="71" t="e">
        <f>IF('AAA Import 2'!E3="","",'AAA Import 2'!E3/VLOOKUP((MATCH('Input Data'!$B$4,'Input Data 2'!$K$2:$K$5,0)),'Input Data 2'!$L$2:$N$5,3,FALSE))</f>
        <v>#NUM!</v>
      </c>
      <c r="F3" s="71" t="e">
        <f>IF('AAA Import 2'!F3="","",'AAA Import 2'!F3/VLOOKUP((MATCH('Input Data'!$B$4,'Input Data 2'!$K$2:$K$5,0)),'Input Data 2'!$L$2:$N$5,3,FALSE))</f>
        <v>#NUM!</v>
      </c>
      <c r="G3" s="71" t="e">
        <f>IF('AAA Import 2'!G3="","",'AAA Import 2'!G3/VLOOKUP((MATCH('Input Data'!$B$4,'Input Data 2'!$K$2:$K$5,0)),'Input Data 2'!$L$2:$N$5,3,FALSE))</f>
        <v>#NUM!</v>
      </c>
      <c r="H3" s="71" t="e">
        <f>IF('AAA Import 2'!H3="","",'AAA Import 2'!H3/VLOOKUP((MATCH('Input Data'!$B$4,'Input Data 2'!$K$2:$K$5,0)),'Input Data 2'!$L$2:$N$5,3,FALSE))</f>
        <v>#NUM!</v>
      </c>
      <c r="I3" s="71" t="e">
        <f>IF('AAA Import 2'!I3="","",'AAA Import 2'!I3/VLOOKUP((MATCH('Input Data'!$B$4,'Input Data 2'!$K$2:$K$5,0)),'Input Data 2'!$L$2:$N$5,3,FALSE))</f>
        <v>#NUM!</v>
      </c>
      <c r="J3" s="71" t="e">
        <f>IF('AAA Import 2'!J3="","",'AAA Import 2'!J3/VLOOKUP((MATCH('Input Data'!$B$4,'Input Data 2'!$K$2:$K$5,0)),'Input Data 2'!$L$2:$N$5,3,FALSE))</f>
        <v>#NUM!</v>
      </c>
      <c r="K3" s="72">
        <f>'AAA Import 2'!K3</f>
        <v>0.70710678118654757</v>
      </c>
      <c r="L3" s="72" t="e">
        <f>IF('AAA Import 2'!L3="","",'AAA Import 2'!L3/VLOOKUP((MATCH('Input Data'!$B$4,'Input Data 2'!$K$2:$K$5,0)),'Input Data 2'!$L$2:$N$5,3,FALSE))</f>
        <v>#NUM!</v>
      </c>
      <c r="M3" s="72" t="e">
        <f>IF('AAA Import 2'!M3="","",'AAA Import 2'!M3/VLOOKUP((MATCH('Input Data'!$B$4,'Input Data 2'!$K$2:$K$5,0)),'Input Data 2'!$L$2:$N$5,3,FALSE))</f>
        <v>#NUM!</v>
      </c>
      <c r="N3" s="72">
        <f>'AAA Import 2'!N3</f>
        <v>0.70710678118654757</v>
      </c>
      <c r="O3" s="25"/>
      <c r="P3" s="26"/>
      <c r="Q3" s="50" t="e">
        <f>IF(OR(C3=E3,G3=E3),"Y2 is equal to either Y1 or Y3, please modify the value of Y2, Y12, Y23","")</f>
        <v>#NUM!</v>
      </c>
      <c r="R3" s="32" t="e">
        <f>IF(NOT(AND(D3&gt;F3,F3&gt;H3)),"Z-coordinates not unique, please modify the value such that Z1 &gt; Z2 &gt; Z3","")</f>
        <v>#NUM!</v>
      </c>
      <c r="S3" s="51" t="str">
        <f>IF(OR(K3&gt;0.999,K3&lt;0.5,N3&gt;0.999,N3&lt;0.5),"Rho_12 or Rho_23 are out of bounds (0.5 &lt;= rho &lt;= 0.999, please change the value manually","")</f>
        <v/>
      </c>
      <c r="T3" s="29"/>
    </row>
    <row r="4" spans="1:20" ht="15" thickBot="1" x14ac:dyDescent="0.35">
      <c r="A4" s="39">
        <f>IF(NOT('Curve Data'!A12&gt;'Curve Data'!$B$6),'Curve Data'!A12,"")</f>
        <v>2</v>
      </c>
      <c r="B4" s="71">
        <f>IF('AAA Import 2'!B4="","",'AAA Import 2'!B4/VLOOKUP((MATCH('Input Data'!$B$4,'Input Data 2'!$K$2:$K$5,0)),'Input Data 2'!$L$2:$N$5,3,FALSE))</f>
        <v>-100</v>
      </c>
      <c r="C4" s="71" t="e">
        <f>IF('AAA Import 2'!C4="","",'AAA Import 2'!C4/VLOOKUP((MATCH('Input Data'!$B$4,'Input Data 2'!$K$2:$K$5,0)),'Input Data 2'!$L$2:$N$5,3,FALSE))</f>
        <v>#NUM!</v>
      </c>
      <c r="D4" s="71" t="e">
        <f>IF('AAA Import 2'!D4="","",'AAA Import 2'!D4/VLOOKUP((MATCH('Input Data'!$B$4,'Input Data 2'!$K$2:$K$5,0)),'Input Data 2'!$L$2:$N$5,3,FALSE))</f>
        <v>#NUM!</v>
      </c>
      <c r="E4" s="71" t="e">
        <f>IF('AAA Import 2'!E4="","",'AAA Import 2'!E4/VLOOKUP((MATCH('Input Data'!$B$4,'Input Data 2'!$K$2:$K$5,0)),'Input Data 2'!$L$2:$N$5,3,FALSE))</f>
        <v>#NUM!</v>
      </c>
      <c r="F4" s="71" t="e">
        <f>IF('AAA Import 2'!F4="","",'AAA Import 2'!F4/VLOOKUP((MATCH('Input Data'!$B$4,'Input Data 2'!$K$2:$K$5,0)),'Input Data 2'!$L$2:$N$5,3,FALSE))</f>
        <v>#NUM!</v>
      </c>
      <c r="G4" s="71" t="e">
        <f>IF('AAA Import 2'!G4="","",'AAA Import 2'!G4/VLOOKUP((MATCH('Input Data'!$B$4,'Input Data 2'!$K$2:$K$5,0)),'Input Data 2'!$L$2:$N$5,3,FALSE))</f>
        <v>#NUM!</v>
      </c>
      <c r="H4" s="71" t="e">
        <f>IF('AAA Import 2'!H4="","",'AAA Import 2'!H4/VLOOKUP((MATCH('Input Data'!$B$4,'Input Data 2'!$K$2:$K$5,0)),'Input Data 2'!$L$2:$N$5,3,FALSE))</f>
        <v>#NUM!</v>
      </c>
      <c r="I4" s="71" t="e">
        <f>IF('AAA Import 2'!I4="","",'AAA Import 2'!I4/VLOOKUP((MATCH('Input Data'!$B$4,'Input Data 2'!$K$2:$K$5,0)),'Input Data 2'!$L$2:$N$5,3,FALSE))</f>
        <v>#NUM!</v>
      </c>
      <c r="J4" s="71" t="e">
        <f>IF('AAA Import 2'!J4="","",'AAA Import 2'!J4/VLOOKUP((MATCH('Input Data'!$B$4,'Input Data 2'!$K$2:$K$5,0)),'Input Data 2'!$L$2:$N$5,3,FALSE))</f>
        <v>#NUM!</v>
      </c>
      <c r="K4" s="72">
        <f>'AAA Import 2'!K4</f>
        <v>0.70710678118654757</v>
      </c>
      <c r="L4" s="72" t="e">
        <f>IF('AAA Import 2'!L4="","",'AAA Import 2'!L4/VLOOKUP((MATCH('Input Data'!$B$4,'Input Data 2'!$K$2:$K$5,0)),'Input Data 2'!$L$2:$N$5,3,FALSE))</f>
        <v>#NUM!</v>
      </c>
      <c r="M4" s="72" t="e">
        <f>IF('AAA Import 2'!M4="","",'AAA Import 2'!M4/VLOOKUP((MATCH('Input Data'!$B$4,'Input Data 2'!$K$2:$K$5,0)),'Input Data 2'!$L$2:$N$5,3,FALSE))</f>
        <v>#NUM!</v>
      </c>
      <c r="N4" s="72">
        <f>'AAA Import 2'!N4</f>
        <v>0.70710678118654757</v>
      </c>
      <c r="O4" s="25"/>
      <c r="P4" s="25"/>
      <c r="Q4" s="50" t="e">
        <f t="shared" ref="Q4:Q67" si="0">IF(OR(C4=E4,G4=E4),"Y2 is equal to either Y1 or Y3, please modify the value of Y2, Y12, Y23","")</f>
        <v>#NUM!</v>
      </c>
      <c r="R4" s="32" t="e">
        <f t="shared" ref="R4:R67" si="1">IF(NOT(AND(D4&gt;F4,F4&gt;H4)),"Z-coordinates not unique, please modify the value such that Z1 &gt; Z2 &gt; Z3","")</f>
        <v>#NUM!</v>
      </c>
      <c r="S4" s="51" t="str">
        <f t="shared" ref="S4:S67" si="2">IF(OR(K4&gt;0.999,K4&lt;0.5,N4&gt;0.999,N4&lt;0.5),"Rho_12 or Rho_23 are out of bounds (0.5 &lt;= rho &lt;= 0.999, please change the value manually","")</f>
        <v/>
      </c>
      <c r="T4" s="30"/>
    </row>
    <row r="5" spans="1:20" ht="15" thickBot="1" x14ac:dyDescent="0.35">
      <c r="A5" s="39">
        <f>IF(NOT('Curve Data'!A13&gt;'Curve Data'!$B$6),'Curve Data'!A13,"")</f>
        <v>3</v>
      </c>
      <c r="B5" s="71">
        <f>IF('AAA Import 2'!B5="","",'AAA Import 2'!B5/VLOOKUP((MATCH('Input Data'!$B$4,'Input Data 2'!$K$2:$K$5,0)),'Input Data 2'!$L$2:$N$5,3,FALSE))</f>
        <v>-100</v>
      </c>
      <c r="C5" s="71" t="e">
        <f>IF('AAA Import 2'!C5="","",'AAA Import 2'!C5/VLOOKUP((MATCH('Input Data'!$B$4,'Input Data 2'!$K$2:$K$5,0)),'Input Data 2'!$L$2:$N$5,3,FALSE))</f>
        <v>#NUM!</v>
      </c>
      <c r="D5" s="71" t="e">
        <f>IF('AAA Import 2'!D5="","",'AAA Import 2'!D5/VLOOKUP((MATCH('Input Data'!$B$4,'Input Data 2'!$K$2:$K$5,0)),'Input Data 2'!$L$2:$N$5,3,FALSE))</f>
        <v>#NUM!</v>
      </c>
      <c r="E5" s="71" t="e">
        <f>IF('AAA Import 2'!E5="","",'AAA Import 2'!E5/VLOOKUP((MATCH('Input Data'!$B$4,'Input Data 2'!$K$2:$K$5,0)),'Input Data 2'!$L$2:$N$5,3,FALSE))</f>
        <v>#NUM!</v>
      </c>
      <c r="F5" s="71" t="e">
        <f>IF('AAA Import 2'!F5="","",'AAA Import 2'!F5/VLOOKUP((MATCH('Input Data'!$B$4,'Input Data 2'!$K$2:$K$5,0)),'Input Data 2'!$L$2:$N$5,3,FALSE))</f>
        <v>#NUM!</v>
      </c>
      <c r="G5" s="71" t="e">
        <f>IF('AAA Import 2'!G5="","",'AAA Import 2'!G5/VLOOKUP((MATCH('Input Data'!$B$4,'Input Data 2'!$K$2:$K$5,0)),'Input Data 2'!$L$2:$N$5,3,FALSE))</f>
        <v>#NUM!</v>
      </c>
      <c r="H5" s="71" t="e">
        <f>IF('AAA Import 2'!H5="","",'AAA Import 2'!H5/VLOOKUP((MATCH('Input Data'!$B$4,'Input Data 2'!$K$2:$K$5,0)),'Input Data 2'!$L$2:$N$5,3,FALSE))</f>
        <v>#NUM!</v>
      </c>
      <c r="I5" s="71" t="e">
        <f>IF('AAA Import 2'!I5="","",'AAA Import 2'!I5/VLOOKUP((MATCH('Input Data'!$B$4,'Input Data 2'!$K$2:$K$5,0)),'Input Data 2'!$L$2:$N$5,3,FALSE))</f>
        <v>#NUM!</v>
      </c>
      <c r="J5" s="71" t="e">
        <f>IF('AAA Import 2'!J5="","",'AAA Import 2'!J5/VLOOKUP((MATCH('Input Data'!$B$4,'Input Data 2'!$K$2:$K$5,0)),'Input Data 2'!$L$2:$N$5,3,FALSE))</f>
        <v>#NUM!</v>
      </c>
      <c r="K5" s="72">
        <f>'AAA Import 2'!K5</f>
        <v>0.70710678118654757</v>
      </c>
      <c r="L5" s="72" t="e">
        <f>IF('AAA Import 2'!L5="","",'AAA Import 2'!L5/VLOOKUP((MATCH('Input Data'!$B$4,'Input Data 2'!$K$2:$K$5,0)),'Input Data 2'!$L$2:$N$5,3,FALSE))</f>
        <v>#NUM!</v>
      </c>
      <c r="M5" s="72" t="e">
        <f>IF('AAA Import 2'!M5="","",'AAA Import 2'!M5/VLOOKUP((MATCH('Input Data'!$B$4,'Input Data 2'!$K$2:$K$5,0)),'Input Data 2'!$L$2:$N$5,3,FALSE))</f>
        <v>#NUM!</v>
      </c>
      <c r="N5" s="72">
        <f>'AAA Import 2'!N5</f>
        <v>0.70710678118654757</v>
      </c>
      <c r="O5" s="25"/>
      <c r="P5" s="25"/>
      <c r="Q5" s="50" t="e">
        <f t="shared" si="0"/>
        <v>#NUM!</v>
      </c>
      <c r="R5" s="32" t="e">
        <f t="shared" si="1"/>
        <v>#NUM!</v>
      </c>
      <c r="S5" s="51" t="str">
        <f t="shared" si="2"/>
        <v/>
      </c>
    </row>
    <row r="6" spans="1:20" ht="15" thickBot="1" x14ac:dyDescent="0.35">
      <c r="A6" s="39">
        <f>IF(NOT('Curve Data'!A14&gt;'Curve Data'!$B$6),'Curve Data'!A14,"")</f>
        <v>4</v>
      </c>
      <c r="B6" s="71">
        <f>IF('AAA Import 2'!B6="","",'AAA Import 2'!B6/VLOOKUP((MATCH('Input Data'!$B$4,'Input Data 2'!$K$2:$K$5,0)),'Input Data 2'!$L$2:$N$5,3,FALSE))</f>
        <v>-100</v>
      </c>
      <c r="C6" s="71" t="e">
        <f>IF('AAA Import 2'!C6="","",'AAA Import 2'!C6/VLOOKUP((MATCH('Input Data'!$B$4,'Input Data 2'!$K$2:$K$5,0)),'Input Data 2'!$L$2:$N$5,3,FALSE))</f>
        <v>#NUM!</v>
      </c>
      <c r="D6" s="71" t="e">
        <f>IF('AAA Import 2'!D6="","",'AAA Import 2'!D6/VLOOKUP((MATCH('Input Data'!$B$4,'Input Data 2'!$K$2:$K$5,0)),'Input Data 2'!$L$2:$N$5,3,FALSE))</f>
        <v>#NUM!</v>
      </c>
      <c r="E6" s="71" t="e">
        <f>IF('AAA Import 2'!E6="","",'AAA Import 2'!E6/VLOOKUP((MATCH('Input Data'!$B$4,'Input Data 2'!$K$2:$K$5,0)),'Input Data 2'!$L$2:$N$5,3,FALSE))</f>
        <v>#NUM!</v>
      </c>
      <c r="F6" s="71" t="e">
        <f>IF('AAA Import 2'!F6="","",'AAA Import 2'!F6/VLOOKUP((MATCH('Input Data'!$B$4,'Input Data 2'!$K$2:$K$5,0)),'Input Data 2'!$L$2:$N$5,3,FALSE))</f>
        <v>#NUM!</v>
      </c>
      <c r="G6" s="71" t="e">
        <f>IF('AAA Import 2'!G6="","",'AAA Import 2'!G6/VLOOKUP((MATCH('Input Data'!$B$4,'Input Data 2'!$K$2:$K$5,0)),'Input Data 2'!$L$2:$N$5,3,FALSE))</f>
        <v>#NUM!</v>
      </c>
      <c r="H6" s="71" t="e">
        <f>IF('AAA Import 2'!H6="","",'AAA Import 2'!H6/VLOOKUP((MATCH('Input Data'!$B$4,'Input Data 2'!$K$2:$K$5,0)),'Input Data 2'!$L$2:$N$5,3,FALSE))</f>
        <v>#NUM!</v>
      </c>
      <c r="I6" s="71" t="e">
        <f>IF('AAA Import 2'!I6="","",'AAA Import 2'!I6/VLOOKUP((MATCH('Input Data'!$B$4,'Input Data 2'!$K$2:$K$5,0)),'Input Data 2'!$L$2:$N$5,3,FALSE))</f>
        <v>#NUM!</v>
      </c>
      <c r="J6" s="71" t="e">
        <f>IF('AAA Import 2'!J6="","",'AAA Import 2'!J6/VLOOKUP((MATCH('Input Data'!$B$4,'Input Data 2'!$K$2:$K$5,0)),'Input Data 2'!$L$2:$N$5,3,FALSE))</f>
        <v>#NUM!</v>
      </c>
      <c r="K6" s="72">
        <f>'AAA Import 2'!K6</f>
        <v>0.70710678118654757</v>
      </c>
      <c r="L6" s="72" t="e">
        <f>IF('AAA Import 2'!L6="","",'AAA Import 2'!L6/VLOOKUP((MATCH('Input Data'!$B$4,'Input Data 2'!$K$2:$K$5,0)),'Input Data 2'!$L$2:$N$5,3,FALSE))</f>
        <v>#NUM!</v>
      </c>
      <c r="M6" s="72" t="e">
        <f>IF('AAA Import 2'!M6="","",'AAA Import 2'!M6/VLOOKUP((MATCH('Input Data'!$B$4,'Input Data 2'!$K$2:$K$5,0)),'Input Data 2'!$L$2:$N$5,3,FALSE))</f>
        <v>#NUM!</v>
      </c>
      <c r="N6" s="72">
        <f>'AAA Import 2'!N6</f>
        <v>0.70710678118654757</v>
      </c>
      <c r="O6" s="25"/>
      <c r="P6" s="25"/>
      <c r="Q6" s="50" t="e">
        <f t="shared" si="0"/>
        <v>#NUM!</v>
      </c>
      <c r="R6" s="32" t="e">
        <f t="shared" si="1"/>
        <v>#NUM!</v>
      </c>
      <c r="S6" s="51" t="str">
        <f t="shared" si="2"/>
        <v/>
      </c>
    </row>
    <row r="7" spans="1:20" ht="15" thickBot="1" x14ac:dyDescent="0.35">
      <c r="A7" s="39">
        <f>IF(NOT('Curve Data'!A15&gt;'Curve Data'!$B$6),'Curve Data'!A15,"")</f>
        <v>5</v>
      </c>
      <c r="B7" s="71">
        <f>IF('AAA Import 2'!B7="","",'AAA Import 2'!B7/VLOOKUP((MATCH('Input Data'!$B$4,'Input Data 2'!$K$2:$K$5,0)),'Input Data 2'!$L$2:$N$5,3,FALSE))</f>
        <v>-100</v>
      </c>
      <c r="C7" s="71" t="e">
        <f>IF('AAA Import 2'!C7="","",'AAA Import 2'!C7/VLOOKUP((MATCH('Input Data'!$B$4,'Input Data 2'!$K$2:$K$5,0)),'Input Data 2'!$L$2:$N$5,3,FALSE))</f>
        <v>#NUM!</v>
      </c>
      <c r="D7" s="71" t="e">
        <f>IF('AAA Import 2'!D7="","",'AAA Import 2'!D7/VLOOKUP((MATCH('Input Data'!$B$4,'Input Data 2'!$K$2:$K$5,0)),'Input Data 2'!$L$2:$N$5,3,FALSE))</f>
        <v>#NUM!</v>
      </c>
      <c r="E7" s="71" t="e">
        <f>IF('AAA Import 2'!E7="","",'AAA Import 2'!E7/VLOOKUP((MATCH('Input Data'!$B$4,'Input Data 2'!$K$2:$K$5,0)),'Input Data 2'!$L$2:$N$5,3,FALSE))</f>
        <v>#NUM!</v>
      </c>
      <c r="F7" s="71" t="e">
        <f>IF('AAA Import 2'!F7="","",'AAA Import 2'!F7/VLOOKUP((MATCH('Input Data'!$B$4,'Input Data 2'!$K$2:$K$5,0)),'Input Data 2'!$L$2:$N$5,3,FALSE))</f>
        <v>#NUM!</v>
      </c>
      <c r="G7" s="71" t="e">
        <f>IF('AAA Import 2'!G7="","",'AAA Import 2'!G7/VLOOKUP((MATCH('Input Data'!$B$4,'Input Data 2'!$K$2:$K$5,0)),'Input Data 2'!$L$2:$N$5,3,FALSE))</f>
        <v>#NUM!</v>
      </c>
      <c r="H7" s="71" t="e">
        <f>IF('AAA Import 2'!H7="","",'AAA Import 2'!H7/VLOOKUP((MATCH('Input Data'!$B$4,'Input Data 2'!$K$2:$K$5,0)),'Input Data 2'!$L$2:$N$5,3,FALSE))</f>
        <v>#NUM!</v>
      </c>
      <c r="I7" s="71" t="e">
        <f>IF('AAA Import 2'!I7="","",'AAA Import 2'!I7/VLOOKUP((MATCH('Input Data'!$B$4,'Input Data 2'!$K$2:$K$5,0)),'Input Data 2'!$L$2:$N$5,3,FALSE))</f>
        <v>#NUM!</v>
      </c>
      <c r="J7" s="71" t="e">
        <f>IF('AAA Import 2'!J7="","",'AAA Import 2'!J7/VLOOKUP((MATCH('Input Data'!$B$4,'Input Data 2'!$K$2:$K$5,0)),'Input Data 2'!$L$2:$N$5,3,FALSE))</f>
        <v>#NUM!</v>
      </c>
      <c r="K7" s="72">
        <f>'AAA Import 2'!K7</f>
        <v>0.70710678118654757</v>
      </c>
      <c r="L7" s="72" t="e">
        <f>IF('AAA Import 2'!L7="","",'AAA Import 2'!L7/VLOOKUP((MATCH('Input Data'!$B$4,'Input Data 2'!$K$2:$K$5,0)),'Input Data 2'!$L$2:$N$5,3,FALSE))</f>
        <v>#NUM!</v>
      </c>
      <c r="M7" s="72" t="e">
        <f>IF('AAA Import 2'!M7="","",'AAA Import 2'!M7/VLOOKUP((MATCH('Input Data'!$B$4,'Input Data 2'!$K$2:$K$5,0)),'Input Data 2'!$L$2:$N$5,3,FALSE))</f>
        <v>#NUM!</v>
      </c>
      <c r="N7" s="72">
        <f>'AAA Import 2'!N7</f>
        <v>0.70710678118654757</v>
      </c>
      <c r="O7" s="25"/>
      <c r="P7" s="25"/>
      <c r="Q7" s="50" t="e">
        <f t="shared" si="0"/>
        <v>#NUM!</v>
      </c>
      <c r="R7" s="32" t="e">
        <f t="shared" si="1"/>
        <v>#NUM!</v>
      </c>
      <c r="S7" s="51" t="str">
        <f t="shared" si="2"/>
        <v/>
      </c>
    </row>
    <row r="8" spans="1:20" ht="15" thickBot="1" x14ac:dyDescent="0.35">
      <c r="A8" s="39">
        <f>IF(NOT('Curve Data'!A16&gt;'Curve Data'!$B$6),'Curve Data'!A16,"")</f>
        <v>6</v>
      </c>
      <c r="B8" s="71">
        <f>IF('AAA Import 2'!B8="","",'AAA Import 2'!B8/VLOOKUP((MATCH('Input Data'!$B$4,'Input Data 2'!$K$2:$K$5,0)),'Input Data 2'!$L$2:$N$5,3,FALSE))</f>
        <v>-100</v>
      </c>
      <c r="C8" s="71" t="e">
        <f>IF('AAA Import 2'!C8="","",'AAA Import 2'!C8/VLOOKUP((MATCH('Input Data'!$B$4,'Input Data 2'!$K$2:$K$5,0)),'Input Data 2'!$L$2:$N$5,3,FALSE))</f>
        <v>#NUM!</v>
      </c>
      <c r="D8" s="71" t="e">
        <f>IF('AAA Import 2'!D8="","",'AAA Import 2'!D8/VLOOKUP((MATCH('Input Data'!$B$4,'Input Data 2'!$K$2:$K$5,0)),'Input Data 2'!$L$2:$N$5,3,FALSE))</f>
        <v>#NUM!</v>
      </c>
      <c r="E8" s="71" t="e">
        <f>IF('AAA Import 2'!E8="","",'AAA Import 2'!E8/VLOOKUP((MATCH('Input Data'!$B$4,'Input Data 2'!$K$2:$K$5,0)),'Input Data 2'!$L$2:$N$5,3,FALSE))</f>
        <v>#NUM!</v>
      </c>
      <c r="F8" s="71" t="e">
        <f>IF('AAA Import 2'!F8="","",'AAA Import 2'!F8/VLOOKUP((MATCH('Input Data'!$B$4,'Input Data 2'!$K$2:$K$5,0)),'Input Data 2'!$L$2:$N$5,3,FALSE))</f>
        <v>#NUM!</v>
      </c>
      <c r="G8" s="71" t="e">
        <f>IF('AAA Import 2'!G8="","",'AAA Import 2'!G8/VLOOKUP((MATCH('Input Data'!$B$4,'Input Data 2'!$K$2:$K$5,0)),'Input Data 2'!$L$2:$N$5,3,FALSE))</f>
        <v>#NUM!</v>
      </c>
      <c r="H8" s="71" t="e">
        <f>IF('AAA Import 2'!H8="","",'AAA Import 2'!H8/VLOOKUP((MATCH('Input Data'!$B$4,'Input Data 2'!$K$2:$K$5,0)),'Input Data 2'!$L$2:$N$5,3,FALSE))</f>
        <v>#NUM!</v>
      </c>
      <c r="I8" s="71" t="e">
        <f>IF('AAA Import 2'!I8="","",'AAA Import 2'!I8/VLOOKUP((MATCH('Input Data'!$B$4,'Input Data 2'!$K$2:$K$5,0)),'Input Data 2'!$L$2:$N$5,3,FALSE))</f>
        <v>#NUM!</v>
      </c>
      <c r="J8" s="71" t="e">
        <f>IF('AAA Import 2'!J8="","",'AAA Import 2'!J8/VLOOKUP((MATCH('Input Data'!$B$4,'Input Data 2'!$K$2:$K$5,0)),'Input Data 2'!$L$2:$N$5,3,FALSE))</f>
        <v>#NUM!</v>
      </c>
      <c r="K8" s="72">
        <f>'AAA Import 2'!K8</f>
        <v>0.70710678118654757</v>
      </c>
      <c r="L8" s="72" t="e">
        <f>IF('AAA Import 2'!L8="","",'AAA Import 2'!L8/VLOOKUP((MATCH('Input Data'!$B$4,'Input Data 2'!$K$2:$K$5,0)),'Input Data 2'!$L$2:$N$5,3,FALSE))</f>
        <v>#NUM!</v>
      </c>
      <c r="M8" s="72" t="e">
        <f>IF('AAA Import 2'!M8="","",'AAA Import 2'!M8/VLOOKUP((MATCH('Input Data'!$B$4,'Input Data 2'!$K$2:$K$5,0)),'Input Data 2'!$L$2:$N$5,3,FALSE))</f>
        <v>#NUM!</v>
      </c>
      <c r="N8" s="72">
        <f>'AAA Import 2'!N8</f>
        <v>0.70710678118654757</v>
      </c>
      <c r="O8" s="25"/>
      <c r="P8" s="25"/>
      <c r="Q8" s="50" t="e">
        <f t="shared" si="0"/>
        <v>#NUM!</v>
      </c>
      <c r="R8" s="32" t="e">
        <f t="shared" si="1"/>
        <v>#NUM!</v>
      </c>
      <c r="S8" s="51" t="str">
        <f t="shared" si="2"/>
        <v/>
      </c>
    </row>
    <row r="9" spans="1:20" ht="15" thickBot="1" x14ac:dyDescent="0.35">
      <c r="A9" s="39">
        <f>IF(NOT('Curve Data'!A17&gt;'Curve Data'!$B$6),'Curve Data'!A17,"")</f>
        <v>7</v>
      </c>
      <c r="B9" s="71">
        <f>IF('AAA Import 2'!B9="","",'AAA Import 2'!B9/VLOOKUP((MATCH('Input Data'!$B$4,'Input Data 2'!$K$2:$K$5,0)),'Input Data 2'!$L$2:$N$5,3,FALSE))</f>
        <v>-100</v>
      </c>
      <c r="C9" s="71" t="e">
        <f>IF('AAA Import 2'!C9="","",'AAA Import 2'!C9/VLOOKUP((MATCH('Input Data'!$B$4,'Input Data 2'!$K$2:$K$5,0)),'Input Data 2'!$L$2:$N$5,3,FALSE))</f>
        <v>#NUM!</v>
      </c>
      <c r="D9" s="71" t="e">
        <f>IF('AAA Import 2'!D9="","",'AAA Import 2'!D9/VLOOKUP((MATCH('Input Data'!$B$4,'Input Data 2'!$K$2:$K$5,0)),'Input Data 2'!$L$2:$N$5,3,FALSE))</f>
        <v>#NUM!</v>
      </c>
      <c r="E9" s="71" t="e">
        <f>IF('AAA Import 2'!E9="","",'AAA Import 2'!E9/VLOOKUP((MATCH('Input Data'!$B$4,'Input Data 2'!$K$2:$K$5,0)),'Input Data 2'!$L$2:$N$5,3,FALSE))</f>
        <v>#NUM!</v>
      </c>
      <c r="F9" s="71" t="e">
        <f>IF('AAA Import 2'!F9="","",'AAA Import 2'!F9/VLOOKUP((MATCH('Input Data'!$B$4,'Input Data 2'!$K$2:$K$5,0)),'Input Data 2'!$L$2:$N$5,3,FALSE))</f>
        <v>#NUM!</v>
      </c>
      <c r="G9" s="71" t="e">
        <f>IF('AAA Import 2'!G9="","",'AAA Import 2'!G9/VLOOKUP((MATCH('Input Data'!$B$4,'Input Data 2'!$K$2:$K$5,0)),'Input Data 2'!$L$2:$N$5,3,FALSE))</f>
        <v>#NUM!</v>
      </c>
      <c r="H9" s="71" t="e">
        <f>IF('AAA Import 2'!H9="","",'AAA Import 2'!H9/VLOOKUP((MATCH('Input Data'!$B$4,'Input Data 2'!$K$2:$K$5,0)),'Input Data 2'!$L$2:$N$5,3,FALSE))</f>
        <v>#NUM!</v>
      </c>
      <c r="I9" s="71" t="e">
        <f>IF('AAA Import 2'!I9="","",'AAA Import 2'!I9/VLOOKUP((MATCH('Input Data'!$B$4,'Input Data 2'!$K$2:$K$5,0)),'Input Data 2'!$L$2:$N$5,3,FALSE))</f>
        <v>#NUM!</v>
      </c>
      <c r="J9" s="71" t="e">
        <f>IF('AAA Import 2'!J9="","",'AAA Import 2'!J9/VLOOKUP((MATCH('Input Data'!$B$4,'Input Data 2'!$K$2:$K$5,0)),'Input Data 2'!$L$2:$N$5,3,FALSE))</f>
        <v>#NUM!</v>
      </c>
      <c r="K9" s="72">
        <f>'AAA Import 2'!K9</f>
        <v>0.70710678118654757</v>
      </c>
      <c r="L9" s="72" t="e">
        <f>IF('AAA Import 2'!L9="","",'AAA Import 2'!L9/VLOOKUP((MATCH('Input Data'!$B$4,'Input Data 2'!$K$2:$K$5,0)),'Input Data 2'!$L$2:$N$5,3,FALSE))</f>
        <v>#NUM!</v>
      </c>
      <c r="M9" s="72" t="e">
        <f>IF('AAA Import 2'!M9="","",'AAA Import 2'!M9/VLOOKUP((MATCH('Input Data'!$B$4,'Input Data 2'!$K$2:$K$5,0)),'Input Data 2'!$L$2:$N$5,3,FALSE))</f>
        <v>#NUM!</v>
      </c>
      <c r="N9" s="72">
        <f>'AAA Import 2'!N9</f>
        <v>0.70710678118654757</v>
      </c>
      <c r="O9" s="25"/>
      <c r="P9" s="25"/>
      <c r="Q9" s="50" t="e">
        <f t="shared" si="0"/>
        <v>#NUM!</v>
      </c>
      <c r="R9" s="32" t="e">
        <f t="shared" si="1"/>
        <v>#NUM!</v>
      </c>
      <c r="S9" s="51" t="str">
        <f t="shared" si="2"/>
        <v/>
      </c>
    </row>
    <row r="10" spans="1:20" ht="15" thickBot="1" x14ac:dyDescent="0.35">
      <c r="A10" s="39">
        <f>IF(NOT('Curve Data'!A18&gt;'Curve Data'!$B$6),'Curve Data'!A18,"")</f>
        <v>8</v>
      </c>
      <c r="B10" s="71">
        <f>IF('AAA Import 2'!B10="","",'AAA Import 2'!B10/VLOOKUP((MATCH('Input Data'!$B$4,'Input Data 2'!$K$2:$K$5,0)),'Input Data 2'!$L$2:$N$5,3,FALSE))</f>
        <v>-100</v>
      </c>
      <c r="C10" s="71" t="e">
        <f>IF('AAA Import 2'!C10="","",'AAA Import 2'!C10/VLOOKUP((MATCH('Input Data'!$B$4,'Input Data 2'!$K$2:$K$5,0)),'Input Data 2'!$L$2:$N$5,3,FALSE))</f>
        <v>#NUM!</v>
      </c>
      <c r="D10" s="71" t="e">
        <f>IF('AAA Import 2'!D10="","",'AAA Import 2'!D10/VLOOKUP((MATCH('Input Data'!$B$4,'Input Data 2'!$K$2:$K$5,0)),'Input Data 2'!$L$2:$N$5,3,FALSE))</f>
        <v>#NUM!</v>
      </c>
      <c r="E10" s="71" t="e">
        <f>IF('AAA Import 2'!E10="","",'AAA Import 2'!E10/VLOOKUP((MATCH('Input Data'!$B$4,'Input Data 2'!$K$2:$K$5,0)),'Input Data 2'!$L$2:$N$5,3,FALSE))</f>
        <v>#NUM!</v>
      </c>
      <c r="F10" s="71" t="e">
        <f>IF('AAA Import 2'!F10="","",'AAA Import 2'!F10/VLOOKUP((MATCH('Input Data'!$B$4,'Input Data 2'!$K$2:$K$5,0)),'Input Data 2'!$L$2:$N$5,3,FALSE))</f>
        <v>#NUM!</v>
      </c>
      <c r="G10" s="71" t="e">
        <f>IF('AAA Import 2'!G10="","",'AAA Import 2'!G10/VLOOKUP((MATCH('Input Data'!$B$4,'Input Data 2'!$K$2:$K$5,0)),'Input Data 2'!$L$2:$N$5,3,FALSE))</f>
        <v>#NUM!</v>
      </c>
      <c r="H10" s="71" t="e">
        <f>IF('AAA Import 2'!H10="","",'AAA Import 2'!H10/VLOOKUP((MATCH('Input Data'!$B$4,'Input Data 2'!$K$2:$K$5,0)),'Input Data 2'!$L$2:$N$5,3,FALSE))</f>
        <v>#NUM!</v>
      </c>
      <c r="I10" s="71" t="e">
        <f>IF('AAA Import 2'!I10="","",'AAA Import 2'!I10/VLOOKUP((MATCH('Input Data'!$B$4,'Input Data 2'!$K$2:$K$5,0)),'Input Data 2'!$L$2:$N$5,3,FALSE))</f>
        <v>#NUM!</v>
      </c>
      <c r="J10" s="71" t="e">
        <f>IF('AAA Import 2'!J10="","",'AAA Import 2'!J10/VLOOKUP((MATCH('Input Data'!$B$4,'Input Data 2'!$K$2:$K$5,0)),'Input Data 2'!$L$2:$N$5,3,FALSE))</f>
        <v>#NUM!</v>
      </c>
      <c r="K10" s="72">
        <f>'AAA Import 2'!K10</f>
        <v>0.70710678118654757</v>
      </c>
      <c r="L10" s="72" t="e">
        <f>IF('AAA Import 2'!L10="","",'AAA Import 2'!L10/VLOOKUP((MATCH('Input Data'!$B$4,'Input Data 2'!$K$2:$K$5,0)),'Input Data 2'!$L$2:$N$5,3,FALSE))</f>
        <v>#NUM!</v>
      </c>
      <c r="M10" s="72" t="e">
        <f>IF('AAA Import 2'!M10="","",'AAA Import 2'!M10/VLOOKUP((MATCH('Input Data'!$B$4,'Input Data 2'!$K$2:$K$5,0)),'Input Data 2'!$L$2:$N$5,3,FALSE))</f>
        <v>#NUM!</v>
      </c>
      <c r="N10" s="72">
        <f>'AAA Import 2'!N10</f>
        <v>0.70710678118654757</v>
      </c>
      <c r="O10" s="25"/>
      <c r="P10" s="25"/>
      <c r="Q10" s="50" t="e">
        <f t="shared" si="0"/>
        <v>#NUM!</v>
      </c>
      <c r="R10" s="32" t="e">
        <f t="shared" si="1"/>
        <v>#NUM!</v>
      </c>
      <c r="S10" s="51" t="str">
        <f t="shared" si="2"/>
        <v/>
      </c>
    </row>
    <row r="11" spans="1:20" ht="15" thickBot="1" x14ac:dyDescent="0.35">
      <c r="A11" s="39">
        <f>IF(NOT('Curve Data'!A19&gt;'Curve Data'!$B$6),'Curve Data'!A19,"")</f>
        <v>9</v>
      </c>
      <c r="B11" s="71">
        <f>IF('AAA Import 2'!B11="","",'AAA Import 2'!B11/VLOOKUP((MATCH('Input Data'!$B$4,'Input Data 2'!$K$2:$K$5,0)),'Input Data 2'!$L$2:$N$5,3,FALSE))</f>
        <v>-100</v>
      </c>
      <c r="C11" s="71" t="e">
        <f>IF('AAA Import 2'!C11="","",'AAA Import 2'!C11/VLOOKUP((MATCH('Input Data'!$B$4,'Input Data 2'!$K$2:$K$5,0)),'Input Data 2'!$L$2:$N$5,3,FALSE))</f>
        <v>#NUM!</v>
      </c>
      <c r="D11" s="71" t="e">
        <f>IF('AAA Import 2'!D11="","",'AAA Import 2'!D11/VLOOKUP((MATCH('Input Data'!$B$4,'Input Data 2'!$K$2:$K$5,0)),'Input Data 2'!$L$2:$N$5,3,FALSE))</f>
        <v>#NUM!</v>
      </c>
      <c r="E11" s="71" t="e">
        <f>IF('AAA Import 2'!E11="","",'AAA Import 2'!E11/VLOOKUP((MATCH('Input Data'!$B$4,'Input Data 2'!$K$2:$K$5,0)),'Input Data 2'!$L$2:$N$5,3,FALSE))</f>
        <v>#NUM!</v>
      </c>
      <c r="F11" s="71" t="e">
        <f>IF('AAA Import 2'!F11="","",'AAA Import 2'!F11/VLOOKUP((MATCH('Input Data'!$B$4,'Input Data 2'!$K$2:$K$5,0)),'Input Data 2'!$L$2:$N$5,3,FALSE))</f>
        <v>#NUM!</v>
      </c>
      <c r="G11" s="71" t="e">
        <f>IF('AAA Import 2'!G11="","",'AAA Import 2'!G11/VLOOKUP((MATCH('Input Data'!$B$4,'Input Data 2'!$K$2:$K$5,0)),'Input Data 2'!$L$2:$N$5,3,FALSE))</f>
        <v>#NUM!</v>
      </c>
      <c r="H11" s="71" t="e">
        <f>IF('AAA Import 2'!H11="","",'AAA Import 2'!H11/VLOOKUP((MATCH('Input Data'!$B$4,'Input Data 2'!$K$2:$K$5,0)),'Input Data 2'!$L$2:$N$5,3,FALSE))</f>
        <v>#NUM!</v>
      </c>
      <c r="I11" s="71" t="e">
        <f>IF('AAA Import 2'!I11="","",'AAA Import 2'!I11/VLOOKUP((MATCH('Input Data'!$B$4,'Input Data 2'!$K$2:$K$5,0)),'Input Data 2'!$L$2:$N$5,3,FALSE))</f>
        <v>#NUM!</v>
      </c>
      <c r="J11" s="71" t="e">
        <f>IF('AAA Import 2'!J11="","",'AAA Import 2'!J11/VLOOKUP((MATCH('Input Data'!$B$4,'Input Data 2'!$K$2:$K$5,0)),'Input Data 2'!$L$2:$N$5,3,FALSE))</f>
        <v>#NUM!</v>
      </c>
      <c r="K11" s="72">
        <f>'AAA Import 2'!K11</f>
        <v>0.70710678118654757</v>
      </c>
      <c r="L11" s="72" t="e">
        <f>IF('AAA Import 2'!L11="","",'AAA Import 2'!L11/VLOOKUP((MATCH('Input Data'!$B$4,'Input Data 2'!$K$2:$K$5,0)),'Input Data 2'!$L$2:$N$5,3,FALSE))</f>
        <v>#NUM!</v>
      </c>
      <c r="M11" s="72" t="e">
        <f>IF('AAA Import 2'!M11="","",'AAA Import 2'!M11/VLOOKUP((MATCH('Input Data'!$B$4,'Input Data 2'!$K$2:$K$5,0)),'Input Data 2'!$L$2:$N$5,3,FALSE))</f>
        <v>#NUM!</v>
      </c>
      <c r="N11" s="72">
        <f>'AAA Import 2'!N11</f>
        <v>0.70710678118654757</v>
      </c>
      <c r="O11" s="25"/>
      <c r="P11" s="25"/>
      <c r="Q11" s="50" t="e">
        <f t="shared" si="0"/>
        <v>#NUM!</v>
      </c>
      <c r="R11" s="32" t="e">
        <f t="shared" si="1"/>
        <v>#NUM!</v>
      </c>
      <c r="S11" s="51" t="str">
        <f t="shared" si="2"/>
        <v/>
      </c>
    </row>
    <row r="12" spans="1:20" ht="15" thickBot="1" x14ac:dyDescent="0.35">
      <c r="A12" s="39">
        <f>IF(NOT('Curve Data'!A20&gt;'Curve Data'!$B$6),'Curve Data'!A20,"")</f>
        <v>10</v>
      </c>
      <c r="B12" s="71">
        <f>IF('AAA Import 2'!B12="","",'AAA Import 2'!B12/VLOOKUP((MATCH('Input Data'!$B$4,'Input Data 2'!$K$2:$K$5,0)),'Input Data 2'!$L$2:$N$5,3,FALSE))</f>
        <v>-100</v>
      </c>
      <c r="C12" s="71" t="e">
        <f>IF('AAA Import 2'!C12="","",'AAA Import 2'!C12/VLOOKUP((MATCH('Input Data'!$B$4,'Input Data 2'!$K$2:$K$5,0)),'Input Data 2'!$L$2:$N$5,3,FALSE))</f>
        <v>#NUM!</v>
      </c>
      <c r="D12" s="71" t="e">
        <f>IF('AAA Import 2'!D12="","",'AAA Import 2'!D12/VLOOKUP((MATCH('Input Data'!$B$4,'Input Data 2'!$K$2:$K$5,0)),'Input Data 2'!$L$2:$N$5,3,FALSE))</f>
        <v>#NUM!</v>
      </c>
      <c r="E12" s="71" t="e">
        <f>IF('AAA Import 2'!E12="","",'AAA Import 2'!E12/VLOOKUP((MATCH('Input Data'!$B$4,'Input Data 2'!$K$2:$K$5,0)),'Input Data 2'!$L$2:$N$5,3,FALSE))</f>
        <v>#NUM!</v>
      </c>
      <c r="F12" s="71" t="e">
        <f>IF('AAA Import 2'!F12="","",'AAA Import 2'!F12/VLOOKUP((MATCH('Input Data'!$B$4,'Input Data 2'!$K$2:$K$5,0)),'Input Data 2'!$L$2:$N$5,3,FALSE))</f>
        <v>#NUM!</v>
      </c>
      <c r="G12" s="71" t="e">
        <f>IF('AAA Import 2'!G12="","",'AAA Import 2'!G12/VLOOKUP((MATCH('Input Data'!$B$4,'Input Data 2'!$K$2:$K$5,0)),'Input Data 2'!$L$2:$N$5,3,FALSE))</f>
        <v>#NUM!</v>
      </c>
      <c r="H12" s="71" t="e">
        <f>IF('AAA Import 2'!H12="","",'AAA Import 2'!H12/VLOOKUP((MATCH('Input Data'!$B$4,'Input Data 2'!$K$2:$K$5,0)),'Input Data 2'!$L$2:$N$5,3,FALSE))</f>
        <v>#NUM!</v>
      </c>
      <c r="I12" s="71" t="e">
        <f>IF('AAA Import 2'!I12="","",'AAA Import 2'!I12/VLOOKUP((MATCH('Input Data'!$B$4,'Input Data 2'!$K$2:$K$5,0)),'Input Data 2'!$L$2:$N$5,3,FALSE))</f>
        <v>#NUM!</v>
      </c>
      <c r="J12" s="71" t="e">
        <f>IF('AAA Import 2'!J12="","",'AAA Import 2'!J12/VLOOKUP((MATCH('Input Data'!$B$4,'Input Data 2'!$K$2:$K$5,0)),'Input Data 2'!$L$2:$N$5,3,FALSE))</f>
        <v>#NUM!</v>
      </c>
      <c r="K12" s="72">
        <f>'AAA Import 2'!K12</f>
        <v>0.70710678118654757</v>
      </c>
      <c r="L12" s="72" t="e">
        <f>IF('AAA Import 2'!L12="","",'AAA Import 2'!L12/VLOOKUP((MATCH('Input Data'!$B$4,'Input Data 2'!$K$2:$K$5,0)),'Input Data 2'!$L$2:$N$5,3,FALSE))</f>
        <v>#NUM!</v>
      </c>
      <c r="M12" s="72" t="e">
        <f>IF('AAA Import 2'!M12="","",'AAA Import 2'!M12/VLOOKUP((MATCH('Input Data'!$B$4,'Input Data 2'!$K$2:$K$5,0)),'Input Data 2'!$L$2:$N$5,3,FALSE))</f>
        <v>#NUM!</v>
      </c>
      <c r="N12" s="72">
        <f>'AAA Import 2'!N12</f>
        <v>0.70710678118654757</v>
      </c>
      <c r="O12" s="25"/>
      <c r="P12" s="25"/>
      <c r="Q12" s="50" t="e">
        <f t="shared" si="0"/>
        <v>#NUM!</v>
      </c>
      <c r="R12" s="32" t="e">
        <f t="shared" si="1"/>
        <v>#NUM!</v>
      </c>
      <c r="S12" s="51" t="str">
        <f t="shared" si="2"/>
        <v/>
      </c>
    </row>
    <row r="13" spans="1:20" ht="15" thickBot="1" x14ac:dyDescent="0.35">
      <c r="A13" s="39">
        <f>IF(NOT('Curve Data'!A21&gt;'Curve Data'!$B$6),'Curve Data'!A21,"")</f>
        <v>11</v>
      </c>
      <c r="B13" s="71">
        <f>IF('AAA Import 2'!B13="","",'AAA Import 2'!B13/VLOOKUP((MATCH('Input Data'!$B$4,'Input Data 2'!$K$2:$K$5,0)),'Input Data 2'!$L$2:$N$5,3,FALSE))</f>
        <v>-100</v>
      </c>
      <c r="C13" s="71" t="e">
        <f>IF('AAA Import 2'!C13="","",'AAA Import 2'!C13/VLOOKUP((MATCH('Input Data'!$B$4,'Input Data 2'!$K$2:$K$5,0)),'Input Data 2'!$L$2:$N$5,3,FALSE))</f>
        <v>#NUM!</v>
      </c>
      <c r="D13" s="71" t="e">
        <f>IF('AAA Import 2'!D13="","",'AAA Import 2'!D13/VLOOKUP((MATCH('Input Data'!$B$4,'Input Data 2'!$K$2:$K$5,0)),'Input Data 2'!$L$2:$N$5,3,FALSE))</f>
        <v>#NUM!</v>
      </c>
      <c r="E13" s="71" t="e">
        <f>IF('AAA Import 2'!E13="","",'AAA Import 2'!E13/VLOOKUP((MATCH('Input Data'!$B$4,'Input Data 2'!$K$2:$K$5,0)),'Input Data 2'!$L$2:$N$5,3,FALSE))</f>
        <v>#NUM!</v>
      </c>
      <c r="F13" s="71" t="e">
        <f>IF('AAA Import 2'!F13="","",'AAA Import 2'!F13/VLOOKUP((MATCH('Input Data'!$B$4,'Input Data 2'!$K$2:$K$5,0)),'Input Data 2'!$L$2:$N$5,3,FALSE))</f>
        <v>#NUM!</v>
      </c>
      <c r="G13" s="71" t="e">
        <f>IF('AAA Import 2'!G13="","",'AAA Import 2'!G13/VLOOKUP((MATCH('Input Data'!$B$4,'Input Data 2'!$K$2:$K$5,0)),'Input Data 2'!$L$2:$N$5,3,FALSE))</f>
        <v>#NUM!</v>
      </c>
      <c r="H13" s="71" t="e">
        <f>IF('AAA Import 2'!H13="","",'AAA Import 2'!H13/VLOOKUP((MATCH('Input Data'!$B$4,'Input Data 2'!$K$2:$K$5,0)),'Input Data 2'!$L$2:$N$5,3,FALSE))</f>
        <v>#NUM!</v>
      </c>
      <c r="I13" s="71" t="e">
        <f>IF('AAA Import 2'!I13="","",'AAA Import 2'!I13/VLOOKUP((MATCH('Input Data'!$B$4,'Input Data 2'!$K$2:$K$5,0)),'Input Data 2'!$L$2:$N$5,3,FALSE))</f>
        <v>#NUM!</v>
      </c>
      <c r="J13" s="71" t="e">
        <f>IF('AAA Import 2'!J13="","",'AAA Import 2'!J13/VLOOKUP((MATCH('Input Data'!$B$4,'Input Data 2'!$K$2:$K$5,0)),'Input Data 2'!$L$2:$N$5,3,FALSE))</f>
        <v>#NUM!</v>
      </c>
      <c r="K13" s="72">
        <f>'AAA Import 2'!K13</f>
        <v>0.70710678118654757</v>
      </c>
      <c r="L13" s="72" t="e">
        <f>IF('AAA Import 2'!L13="","",'AAA Import 2'!L13/VLOOKUP((MATCH('Input Data'!$B$4,'Input Data 2'!$K$2:$K$5,0)),'Input Data 2'!$L$2:$N$5,3,FALSE))</f>
        <v>#NUM!</v>
      </c>
      <c r="M13" s="72" t="e">
        <f>IF('AAA Import 2'!M13="","",'AAA Import 2'!M13/VLOOKUP((MATCH('Input Data'!$B$4,'Input Data 2'!$K$2:$K$5,0)),'Input Data 2'!$L$2:$N$5,3,FALSE))</f>
        <v>#NUM!</v>
      </c>
      <c r="N13" s="72">
        <f>'AAA Import 2'!N13</f>
        <v>0.70710678118654757</v>
      </c>
      <c r="O13" s="25"/>
      <c r="P13" s="25"/>
      <c r="Q13" s="50" t="e">
        <f t="shared" si="0"/>
        <v>#NUM!</v>
      </c>
      <c r="R13" s="32" t="e">
        <f t="shared" si="1"/>
        <v>#NUM!</v>
      </c>
      <c r="S13" s="51" t="str">
        <f t="shared" si="2"/>
        <v/>
      </c>
    </row>
    <row r="14" spans="1:20" ht="15" thickBot="1" x14ac:dyDescent="0.35">
      <c r="A14" s="39">
        <f>IF(NOT('Curve Data'!A22&gt;'Curve Data'!$B$6),'Curve Data'!A22,"")</f>
        <v>12</v>
      </c>
      <c r="B14" s="71">
        <f>IF('AAA Import 2'!B14="","",'AAA Import 2'!B14/VLOOKUP((MATCH('Input Data'!$B$4,'Input Data 2'!$K$2:$K$5,0)),'Input Data 2'!$L$2:$N$5,3,FALSE))</f>
        <v>-100</v>
      </c>
      <c r="C14" s="71" t="e">
        <f>IF('AAA Import 2'!C14="","",'AAA Import 2'!C14/VLOOKUP((MATCH('Input Data'!$B$4,'Input Data 2'!$K$2:$K$5,0)),'Input Data 2'!$L$2:$N$5,3,FALSE))</f>
        <v>#NUM!</v>
      </c>
      <c r="D14" s="71" t="e">
        <f>IF('AAA Import 2'!D14="","",'AAA Import 2'!D14/VLOOKUP((MATCH('Input Data'!$B$4,'Input Data 2'!$K$2:$K$5,0)),'Input Data 2'!$L$2:$N$5,3,FALSE))</f>
        <v>#NUM!</v>
      </c>
      <c r="E14" s="71" t="e">
        <f>IF('AAA Import 2'!E14="","",'AAA Import 2'!E14/VLOOKUP((MATCH('Input Data'!$B$4,'Input Data 2'!$K$2:$K$5,0)),'Input Data 2'!$L$2:$N$5,3,FALSE))</f>
        <v>#NUM!</v>
      </c>
      <c r="F14" s="71" t="e">
        <f>IF('AAA Import 2'!F14="","",'AAA Import 2'!F14/VLOOKUP((MATCH('Input Data'!$B$4,'Input Data 2'!$K$2:$K$5,0)),'Input Data 2'!$L$2:$N$5,3,FALSE))</f>
        <v>#NUM!</v>
      </c>
      <c r="G14" s="71" t="e">
        <f>IF('AAA Import 2'!G14="","",'AAA Import 2'!G14/VLOOKUP((MATCH('Input Data'!$B$4,'Input Data 2'!$K$2:$K$5,0)),'Input Data 2'!$L$2:$N$5,3,FALSE))</f>
        <v>#NUM!</v>
      </c>
      <c r="H14" s="71" t="e">
        <f>IF('AAA Import 2'!H14="","",'AAA Import 2'!H14/VLOOKUP((MATCH('Input Data'!$B$4,'Input Data 2'!$K$2:$K$5,0)),'Input Data 2'!$L$2:$N$5,3,FALSE))</f>
        <v>#NUM!</v>
      </c>
      <c r="I14" s="71" t="e">
        <f>IF('AAA Import 2'!I14="","",'AAA Import 2'!I14/VLOOKUP((MATCH('Input Data'!$B$4,'Input Data 2'!$K$2:$K$5,0)),'Input Data 2'!$L$2:$N$5,3,FALSE))</f>
        <v>#NUM!</v>
      </c>
      <c r="J14" s="71" t="e">
        <f>IF('AAA Import 2'!J14="","",'AAA Import 2'!J14/VLOOKUP((MATCH('Input Data'!$B$4,'Input Data 2'!$K$2:$K$5,0)),'Input Data 2'!$L$2:$N$5,3,FALSE))</f>
        <v>#NUM!</v>
      </c>
      <c r="K14" s="72">
        <f>'AAA Import 2'!K14</f>
        <v>0.70710678118654757</v>
      </c>
      <c r="L14" s="72" t="e">
        <f>IF('AAA Import 2'!L14="","",'AAA Import 2'!L14/VLOOKUP((MATCH('Input Data'!$B$4,'Input Data 2'!$K$2:$K$5,0)),'Input Data 2'!$L$2:$N$5,3,FALSE))</f>
        <v>#NUM!</v>
      </c>
      <c r="M14" s="72" t="e">
        <f>IF('AAA Import 2'!M14="","",'AAA Import 2'!M14/VLOOKUP((MATCH('Input Data'!$B$4,'Input Data 2'!$K$2:$K$5,0)),'Input Data 2'!$L$2:$N$5,3,FALSE))</f>
        <v>#NUM!</v>
      </c>
      <c r="N14" s="72">
        <f>'AAA Import 2'!N14</f>
        <v>0.70710678118654757</v>
      </c>
      <c r="O14" s="25"/>
      <c r="P14" s="25"/>
      <c r="Q14" s="50" t="e">
        <f t="shared" si="0"/>
        <v>#NUM!</v>
      </c>
      <c r="R14" s="32" t="e">
        <f t="shared" si="1"/>
        <v>#NUM!</v>
      </c>
      <c r="S14" s="51" t="str">
        <f t="shared" si="2"/>
        <v/>
      </c>
    </row>
    <row r="15" spans="1:20" ht="15" thickBot="1" x14ac:dyDescent="0.35">
      <c r="A15" s="39">
        <f>IF(NOT('Curve Data'!A23&gt;'Curve Data'!$B$6),'Curve Data'!A23,"")</f>
        <v>13</v>
      </c>
      <c r="B15" s="71">
        <f>IF('AAA Import 2'!B15="","",'AAA Import 2'!B15/VLOOKUP((MATCH('Input Data'!$B$4,'Input Data 2'!$K$2:$K$5,0)),'Input Data 2'!$L$2:$N$5,3,FALSE))</f>
        <v>-100</v>
      </c>
      <c r="C15" s="71" t="e">
        <f>IF('AAA Import 2'!C15="","",'AAA Import 2'!C15/VLOOKUP((MATCH('Input Data'!$B$4,'Input Data 2'!$K$2:$K$5,0)),'Input Data 2'!$L$2:$N$5,3,FALSE))</f>
        <v>#NUM!</v>
      </c>
      <c r="D15" s="71" t="e">
        <f>IF('AAA Import 2'!D15="","",'AAA Import 2'!D15/VLOOKUP((MATCH('Input Data'!$B$4,'Input Data 2'!$K$2:$K$5,0)),'Input Data 2'!$L$2:$N$5,3,FALSE))</f>
        <v>#NUM!</v>
      </c>
      <c r="E15" s="71" t="e">
        <f>IF('AAA Import 2'!E15="","",'AAA Import 2'!E15/VLOOKUP((MATCH('Input Data'!$B$4,'Input Data 2'!$K$2:$K$5,0)),'Input Data 2'!$L$2:$N$5,3,FALSE))</f>
        <v>#NUM!</v>
      </c>
      <c r="F15" s="71" t="e">
        <f>IF('AAA Import 2'!F15="","",'AAA Import 2'!F15/VLOOKUP((MATCH('Input Data'!$B$4,'Input Data 2'!$K$2:$K$5,0)),'Input Data 2'!$L$2:$N$5,3,FALSE))</f>
        <v>#NUM!</v>
      </c>
      <c r="G15" s="71" t="e">
        <f>IF('AAA Import 2'!G15="","",'AAA Import 2'!G15/VLOOKUP((MATCH('Input Data'!$B$4,'Input Data 2'!$K$2:$K$5,0)),'Input Data 2'!$L$2:$N$5,3,FALSE))</f>
        <v>#NUM!</v>
      </c>
      <c r="H15" s="71" t="e">
        <f>IF('AAA Import 2'!H15="","",'AAA Import 2'!H15/VLOOKUP((MATCH('Input Data'!$B$4,'Input Data 2'!$K$2:$K$5,0)),'Input Data 2'!$L$2:$N$5,3,FALSE))</f>
        <v>#NUM!</v>
      </c>
      <c r="I15" s="71" t="e">
        <f>IF('AAA Import 2'!I15="","",'AAA Import 2'!I15/VLOOKUP((MATCH('Input Data'!$B$4,'Input Data 2'!$K$2:$K$5,0)),'Input Data 2'!$L$2:$N$5,3,FALSE))</f>
        <v>#NUM!</v>
      </c>
      <c r="J15" s="71" t="e">
        <f>IF('AAA Import 2'!J15="","",'AAA Import 2'!J15/VLOOKUP((MATCH('Input Data'!$B$4,'Input Data 2'!$K$2:$K$5,0)),'Input Data 2'!$L$2:$N$5,3,FALSE))</f>
        <v>#NUM!</v>
      </c>
      <c r="K15" s="72">
        <f>'AAA Import 2'!K15</f>
        <v>0.70710678118654757</v>
      </c>
      <c r="L15" s="72" t="e">
        <f>IF('AAA Import 2'!L15="","",'AAA Import 2'!L15/VLOOKUP((MATCH('Input Data'!$B$4,'Input Data 2'!$K$2:$K$5,0)),'Input Data 2'!$L$2:$N$5,3,FALSE))</f>
        <v>#NUM!</v>
      </c>
      <c r="M15" s="72" t="e">
        <f>IF('AAA Import 2'!M15="","",'AAA Import 2'!M15/VLOOKUP((MATCH('Input Data'!$B$4,'Input Data 2'!$K$2:$K$5,0)),'Input Data 2'!$L$2:$N$5,3,FALSE))</f>
        <v>#NUM!</v>
      </c>
      <c r="N15" s="72">
        <f>'AAA Import 2'!N15</f>
        <v>0.70710678118654757</v>
      </c>
      <c r="O15" s="25"/>
      <c r="P15" s="25"/>
      <c r="Q15" s="50" t="e">
        <f t="shared" si="0"/>
        <v>#NUM!</v>
      </c>
      <c r="R15" s="32" t="e">
        <f t="shared" si="1"/>
        <v>#NUM!</v>
      </c>
      <c r="S15" s="51" t="str">
        <f t="shared" si="2"/>
        <v/>
      </c>
    </row>
    <row r="16" spans="1:20" ht="15" thickBot="1" x14ac:dyDescent="0.35">
      <c r="A16" s="39">
        <f>IF(NOT('Curve Data'!A24&gt;'Curve Data'!$B$6),'Curve Data'!A24,"")</f>
        <v>14</v>
      </c>
      <c r="B16" s="71">
        <f>IF('AAA Import 2'!B16="","",'AAA Import 2'!B16/VLOOKUP((MATCH('Input Data'!$B$4,'Input Data 2'!$K$2:$K$5,0)),'Input Data 2'!$L$2:$N$5,3,FALSE))</f>
        <v>-100</v>
      </c>
      <c r="C16" s="71" t="e">
        <f>IF('AAA Import 2'!C16="","",'AAA Import 2'!C16/VLOOKUP((MATCH('Input Data'!$B$4,'Input Data 2'!$K$2:$K$5,0)),'Input Data 2'!$L$2:$N$5,3,FALSE))</f>
        <v>#NUM!</v>
      </c>
      <c r="D16" s="71" t="e">
        <f>IF('AAA Import 2'!D16="","",'AAA Import 2'!D16/VLOOKUP((MATCH('Input Data'!$B$4,'Input Data 2'!$K$2:$K$5,0)),'Input Data 2'!$L$2:$N$5,3,FALSE))</f>
        <v>#NUM!</v>
      </c>
      <c r="E16" s="71" t="e">
        <f>IF('AAA Import 2'!E16="","",'AAA Import 2'!E16/VLOOKUP((MATCH('Input Data'!$B$4,'Input Data 2'!$K$2:$K$5,0)),'Input Data 2'!$L$2:$N$5,3,FALSE))</f>
        <v>#NUM!</v>
      </c>
      <c r="F16" s="71" t="e">
        <f>IF('AAA Import 2'!F16="","",'AAA Import 2'!F16/VLOOKUP((MATCH('Input Data'!$B$4,'Input Data 2'!$K$2:$K$5,0)),'Input Data 2'!$L$2:$N$5,3,FALSE))</f>
        <v>#NUM!</v>
      </c>
      <c r="G16" s="71" t="e">
        <f>IF('AAA Import 2'!G16="","",'AAA Import 2'!G16/VLOOKUP((MATCH('Input Data'!$B$4,'Input Data 2'!$K$2:$K$5,0)),'Input Data 2'!$L$2:$N$5,3,FALSE))</f>
        <v>#NUM!</v>
      </c>
      <c r="H16" s="71" t="e">
        <f>IF('AAA Import 2'!H16="","",'AAA Import 2'!H16/VLOOKUP((MATCH('Input Data'!$B$4,'Input Data 2'!$K$2:$K$5,0)),'Input Data 2'!$L$2:$N$5,3,FALSE))</f>
        <v>#NUM!</v>
      </c>
      <c r="I16" s="71" t="e">
        <f>IF('AAA Import 2'!I16="","",'AAA Import 2'!I16/VLOOKUP((MATCH('Input Data'!$B$4,'Input Data 2'!$K$2:$K$5,0)),'Input Data 2'!$L$2:$N$5,3,FALSE))</f>
        <v>#NUM!</v>
      </c>
      <c r="J16" s="71" t="e">
        <f>IF('AAA Import 2'!J16="","",'AAA Import 2'!J16/VLOOKUP((MATCH('Input Data'!$B$4,'Input Data 2'!$K$2:$K$5,0)),'Input Data 2'!$L$2:$N$5,3,FALSE))</f>
        <v>#NUM!</v>
      </c>
      <c r="K16" s="72">
        <f>'AAA Import 2'!K16</f>
        <v>0.70710678118654757</v>
      </c>
      <c r="L16" s="72" t="e">
        <f>IF('AAA Import 2'!L16="","",'AAA Import 2'!L16/VLOOKUP((MATCH('Input Data'!$B$4,'Input Data 2'!$K$2:$K$5,0)),'Input Data 2'!$L$2:$N$5,3,FALSE))</f>
        <v>#NUM!</v>
      </c>
      <c r="M16" s="72" t="e">
        <f>IF('AAA Import 2'!M16="","",'AAA Import 2'!M16/VLOOKUP((MATCH('Input Data'!$B$4,'Input Data 2'!$K$2:$K$5,0)),'Input Data 2'!$L$2:$N$5,3,FALSE))</f>
        <v>#NUM!</v>
      </c>
      <c r="N16" s="72">
        <f>'AAA Import 2'!N16</f>
        <v>0.70710678118654757</v>
      </c>
      <c r="O16" s="25"/>
      <c r="P16" s="25"/>
      <c r="Q16" s="50" t="e">
        <f t="shared" si="0"/>
        <v>#NUM!</v>
      </c>
      <c r="R16" s="32" t="e">
        <f t="shared" si="1"/>
        <v>#NUM!</v>
      </c>
      <c r="S16" s="51" t="str">
        <f t="shared" si="2"/>
        <v/>
      </c>
    </row>
    <row r="17" spans="1:19" ht="15" thickBot="1" x14ac:dyDescent="0.35">
      <c r="A17" s="39">
        <f>IF(NOT('Curve Data'!A25&gt;'Curve Data'!$B$6),'Curve Data'!A25,"")</f>
        <v>15</v>
      </c>
      <c r="B17" s="71">
        <f>IF('AAA Import 2'!B17="","",'AAA Import 2'!B17/VLOOKUP((MATCH('Input Data'!$B$4,'Input Data 2'!$K$2:$K$5,0)),'Input Data 2'!$L$2:$N$5,3,FALSE))</f>
        <v>-100</v>
      </c>
      <c r="C17" s="71" t="e">
        <f>IF('AAA Import 2'!C17="","",'AAA Import 2'!C17/VLOOKUP((MATCH('Input Data'!$B$4,'Input Data 2'!$K$2:$K$5,0)),'Input Data 2'!$L$2:$N$5,3,FALSE))</f>
        <v>#NUM!</v>
      </c>
      <c r="D17" s="71" t="e">
        <f>IF('AAA Import 2'!D17="","",'AAA Import 2'!D17/VLOOKUP((MATCH('Input Data'!$B$4,'Input Data 2'!$K$2:$K$5,0)),'Input Data 2'!$L$2:$N$5,3,FALSE))</f>
        <v>#NUM!</v>
      </c>
      <c r="E17" s="71" t="e">
        <f>IF('AAA Import 2'!E17="","",'AAA Import 2'!E17/VLOOKUP((MATCH('Input Data'!$B$4,'Input Data 2'!$K$2:$K$5,0)),'Input Data 2'!$L$2:$N$5,3,FALSE))</f>
        <v>#NUM!</v>
      </c>
      <c r="F17" s="71" t="e">
        <f>IF('AAA Import 2'!F17="","",'AAA Import 2'!F17/VLOOKUP((MATCH('Input Data'!$B$4,'Input Data 2'!$K$2:$K$5,0)),'Input Data 2'!$L$2:$N$5,3,FALSE))</f>
        <v>#NUM!</v>
      </c>
      <c r="G17" s="71" t="e">
        <f>IF('AAA Import 2'!G17="","",'AAA Import 2'!G17/VLOOKUP((MATCH('Input Data'!$B$4,'Input Data 2'!$K$2:$K$5,0)),'Input Data 2'!$L$2:$N$5,3,FALSE))</f>
        <v>#NUM!</v>
      </c>
      <c r="H17" s="71" t="e">
        <f>IF('AAA Import 2'!H17="","",'AAA Import 2'!H17/VLOOKUP((MATCH('Input Data'!$B$4,'Input Data 2'!$K$2:$K$5,0)),'Input Data 2'!$L$2:$N$5,3,FALSE))</f>
        <v>#NUM!</v>
      </c>
      <c r="I17" s="71" t="e">
        <f>IF('AAA Import 2'!I17="","",'AAA Import 2'!I17/VLOOKUP((MATCH('Input Data'!$B$4,'Input Data 2'!$K$2:$K$5,0)),'Input Data 2'!$L$2:$N$5,3,FALSE))</f>
        <v>#NUM!</v>
      </c>
      <c r="J17" s="71" t="e">
        <f>IF('AAA Import 2'!J17="","",'AAA Import 2'!J17/VLOOKUP((MATCH('Input Data'!$B$4,'Input Data 2'!$K$2:$K$5,0)),'Input Data 2'!$L$2:$N$5,3,FALSE))</f>
        <v>#NUM!</v>
      </c>
      <c r="K17" s="72">
        <f>'AAA Import 2'!K17</f>
        <v>0.70710678118654757</v>
      </c>
      <c r="L17" s="72" t="e">
        <f>IF('AAA Import 2'!L17="","",'AAA Import 2'!L17/VLOOKUP((MATCH('Input Data'!$B$4,'Input Data 2'!$K$2:$K$5,0)),'Input Data 2'!$L$2:$N$5,3,FALSE))</f>
        <v>#NUM!</v>
      </c>
      <c r="M17" s="72" t="e">
        <f>IF('AAA Import 2'!M17="","",'AAA Import 2'!M17/VLOOKUP((MATCH('Input Data'!$B$4,'Input Data 2'!$K$2:$K$5,0)),'Input Data 2'!$L$2:$N$5,3,FALSE))</f>
        <v>#NUM!</v>
      </c>
      <c r="N17" s="72">
        <f>'AAA Import 2'!N17</f>
        <v>0.70710678118654757</v>
      </c>
      <c r="O17" s="25"/>
      <c r="P17" s="25"/>
      <c r="Q17" s="50" t="e">
        <f t="shared" si="0"/>
        <v>#NUM!</v>
      </c>
      <c r="R17" s="32" t="e">
        <f t="shared" si="1"/>
        <v>#NUM!</v>
      </c>
      <c r="S17" s="51" t="str">
        <f t="shared" si="2"/>
        <v/>
      </c>
    </row>
    <row r="18" spans="1:19" ht="15" thickBot="1" x14ac:dyDescent="0.35">
      <c r="A18" s="39">
        <f>IF(NOT('Curve Data'!A26&gt;'Curve Data'!$B$6),'Curve Data'!A26,"")</f>
        <v>16</v>
      </c>
      <c r="B18" s="71">
        <f>IF('AAA Import 2'!B18="","",'AAA Import 2'!B18/VLOOKUP((MATCH('Input Data'!$B$4,'Input Data 2'!$K$2:$K$5,0)),'Input Data 2'!$L$2:$N$5,3,FALSE))</f>
        <v>-100</v>
      </c>
      <c r="C18" s="71" t="e">
        <f>IF('AAA Import 2'!C18="","",'AAA Import 2'!C18/VLOOKUP((MATCH('Input Data'!$B$4,'Input Data 2'!$K$2:$K$5,0)),'Input Data 2'!$L$2:$N$5,3,FALSE))</f>
        <v>#NUM!</v>
      </c>
      <c r="D18" s="71" t="e">
        <f>IF('AAA Import 2'!D18="","",'AAA Import 2'!D18/VLOOKUP((MATCH('Input Data'!$B$4,'Input Data 2'!$K$2:$K$5,0)),'Input Data 2'!$L$2:$N$5,3,FALSE))</f>
        <v>#NUM!</v>
      </c>
      <c r="E18" s="71" t="e">
        <f>IF('AAA Import 2'!E18="","",'AAA Import 2'!E18/VLOOKUP((MATCH('Input Data'!$B$4,'Input Data 2'!$K$2:$K$5,0)),'Input Data 2'!$L$2:$N$5,3,FALSE))</f>
        <v>#NUM!</v>
      </c>
      <c r="F18" s="71" t="e">
        <f>IF('AAA Import 2'!F18="","",'AAA Import 2'!F18/VLOOKUP((MATCH('Input Data'!$B$4,'Input Data 2'!$K$2:$K$5,0)),'Input Data 2'!$L$2:$N$5,3,FALSE))</f>
        <v>#NUM!</v>
      </c>
      <c r="G18" s="71" t="e">
        <f>IF('AAA Import 2'!G18="","",'AAA Import 2'!G18/VLOOKUP((MATCH('Input Data'!$B$4,'Input Data 2'!$K$2:$K$5,0)),'Input Data 2'!$L$2:$N$5,3,FALSE))</f>
        <v>#NUM!</v>
      </c>
      <c r="H18" s="71" t="e">
        <f>IF('AAA Import 2'!H18="","",'AAA Import 2'!H18/VLOOKUP((MATCH('Input Data'!$B$4,'Input Data 2'!$K$2:$K$5,0)),'Input Data 2'!$L$2:$N$5,3,FALSE))</f>
        <v>#NUM!</v>
      </c>
      <c r="I18" s="71" t="e">
        <f>IF('AAA Import 2'!I18="","",'AAA Import 2'!I18/VLOOKUP((MATCH('Input Data'!$B$4,'Input Data 2'!$K$2:$K$5,0)),'Input Data 2'!$L$2:$N$5,3,FALSE))</f>
        <v>#NUM!</v>
      </c>
      <c r="J18" s="71" t="e">
        <f>IF('AAA Import 2'!J18="","",'AAA Import 2'!J18/VLOOKUP((MATCH('Input Data'!$B$4,'Input Data 2'!$K$2:$K$5,0)),'Input Data 2'!$L$2:$N$5,3,FALSE))</f>
        <v>#NUM!</v>
      </c>
      <c r="K18" s="72">
        <f>'AAA Import 2'!K18</f>
        <v>0.70710678118654757</v>
      </c>
      <c r="L18" s="72" t="e">
        <f>IF('AAA Import 2'!L18="","",'AAA Import 2'!L18/VLOOKUP((MATCH('Input Data'!$B$4,'Input Data 2'!$K$2:$K$5,0)),'Input Data 2'!$L$2:$N$5,3,FALSE))</f>
        <v>#NUM!</v>
      </c>
      <c r="M18" s="72" t="e">
        <f>IF('AAA Import 2'!M18="","",'AAA Import 2'!M18/VLOOKUP((MATCH('Input Data'!$B$4,'Input Data 2'!$K$2:$K$5,0)),'Input Data 2'!$L$2:$N$5,3,FALSE))</f>
        <v>#NUM!</v>
      </c>
      <c r="N18" s="72">
        <f>'AAA Import 2'!N18</f>
        <v>0.70710678118654757</v>
      </c>
      <c r="O18" s="25"/>
      <c r="P18" s="25"/>
      <c r="Q18" s="50" t="e">
        <f t="shared" si="0"/>
        <v>#NUM!</v>
      </c>
      <c r="R18" s="32" t="e">
        <f t="shared" si="1"/>
        <v>#NUM!</v>
      </c>
      <c r="S18" s="51" t="str">
        <f t="shared" si="2"/>
        <v/>
      </c>
    </row>
    <row r="19" spans="1:19" ht="15" thickBot="1" x14ac:dyDescent="0.35">
      <c r="A19" s="39">
        <f>IF(NOT('Curve Data'!A27&gt;'Curve Data'!$B$6),'Curve Data'!A27,"")</f>
        <v>17</v>
      </c>
      <c r="B19" s="71">
        <f>IF('AAA Import 2'!B19="","",'AAA Import 2'!B19/VLOOKUP((MATCH('Input Data'!$B$4,'Input Data 2'!$K$2:$K$5,0)),'Input Data 2'!$L$2:$N$5,3,FALSE))</f>
        <v>-100</v>
      </c>
      <c r="C19" s="71" t="e">
        <f>IF('AAA Import 2'!C19="","",'AAA Import 2'!C19/VLOOKUP((MATCH('Input Data'!$B$4,'Input Data 2'!$K$2:$K$5,0)),'Input Data 2'!$L$2:$N$5,3,FALSE))</f>
        <v>#NUM!</v>
      </c>
      <c r="D19" s="71" t="e">
        <f>IF('AAA Import 2'!D19="","",'AAA Import 2'!D19/VLOOKUP((MATCH('Input Data'!$B$4,'Input Data 2'!$K$2:$K$5,0)),'Input Data 2'!$L$2:$N$5,3,FALSE))</f>
        <v>#NUM!</v>
      </c>
      <c r="E19" s="71" t="e">
        <f>IF('AAA Import 2'!E19="","",'AAA Import 2'!E19/VLOOKUP((MATCH('Input Data'!$B$4,'Input Data 2'!$K$2:$K$5,0)),'Input Data 2'!$L$2:$N$5,3,FALSE))</f>
        <v>#NUM!</v>
      </c>
      <c r="F19" s="71" t="e">
        <f>IF('AAA Import 2'!F19="","",'AAA Import 2'!F19/VLOOKUP((MATCH('Input Data'!$B$4,'Input Data 2'!$K$2:$K$5,0)),'Input Data 2'!$L$2:$N$5,3,FALSE))</f>
        <v>#NUM!</v>
      </c>
      <c r="G19" s="71" t="e">
        <f>IF('AAA Import 2'!G19="","",'AAA Import 2'!G19/VLOOKUP((MATCH('Input Data'!$B$4,'Input Data 2'!$K$2:$K$5,0)),'Input Data 2'!$L$2:$N$5,3,FALSE))</f>
        <v>#NUM!</v>
      </c>
      <c r="H19" s="71" t="e">
        <f>IF('AAA Import 2'!H19="","",'AAA Import 2'!H19/VLOOKUP((MATCH('Input Data'!$B$4,'Input Data 2'!$K$2:$K$5,0)),'Input Data 2'!$L$2:$N$5,3,FALSE))</f>
        <v>#NUM!</v>
      </c>
      <c r="I19" s="71" t="e">
        <f>IF('AAA Import 2'!I19="","",'AAA Import 2'!I19/VLOOKUP((MATCH('Input Data'!$B$4,'Input Data 2'!$K$2:$K$5,0)),'Input Data 2'!$L$2:$N$5,3,FALSE))</f>
        <v>#NUM!</v>
      </c>
      <c r="J19" s="71" t="e">
        <f>IF('AAA Import 2'!J19="","",'AAA Import 2'!J19/VLOOKUP((MATCH('Input Data'!$B$4,'Input Data 2'!$K$2:$K$5,0)),'Input Data 2'!$L$2:$N$5,3,FALSE))</f>
        <v>#NUM!</v>
      </c>
      <c r="K19" s="72">
        <f>'AAA Import 2'!K19</f>
        <v>0.70710678118654757</v>
      </c>
      <c r="L19" s="72" t="e">
        <f>IF('AAA Import 2'!L19="","",'AAA Import 2'!L19/VLOOKUP((MATCH('Input Data'!$B$4,'Input Data 2'!$K$2:$K$5,0)),'Input Data 2'!$L$2:$N$5,3,FALSE))</f>
        <v>#NUM!</v>
      </c>
      <c r="M19" s="72" t="e">
        <f>IF('AAA Import 2'!M19="","",'AAA Import 2'!M19/VLOOKUP((MATCH('Input Data'!$B$4,'Input Data 2'!$K$2:$K$5,0)),'Input Data 2'!$L$2:$N$5,3,FALSE))</f>
        <v>#NUM!</v>
      </c>
      <c r="N19" s="72">
        <f>'AAA Import 2'!N19</f>
        <v>0.70710678118654757</v>
      </c>
      <c r="O19" s="25"/>
      <c r="P19" s="25"/>
      <c r="Q19" s="50" t="e">
        <f t="shared" si="0"/>
        <v>#NUM!</v>
      </c>
      <c r="R19" s="32" t="e">
        <f t="shared" si="1"/>
        <v>#NUM!</v>
      </c>
      <c r="S19" s="51" t="str">
        <f t="shared" si="2"/>
        <v/>
      </c>
    </row>
    <row r="20" spans="1:19" ht="15" thickBot="1" x14ac:dyDescent="0.35">
      <c r="A20" s="39">
        <f>IF(NOT('Curve Data'!A28&gt;'Curve Data'!$B$6),'Curve Data'!A28,"")</f>
        <v>18</v>
      </c>
      <c r="B20" s="71">
        <f>IF('AAA Import 2'!B20="","",'AAA Import 2'!B20/VLOOKUP((MATCH('Input Data'!$B$4,'Input Data 2'!$K$2:$K$5,0)),'Input Data 2'!$L$2:$N$5,3,FALSE))</f>
        <v>-100</v>
      </c>
      <c r="C20" s="71" t="e">
        <f>IF('AAA Import 2'!C20="","",'AAA Import 2'!C20/VLOOKUP((MATCH('Input Data'!$B$4,'Input Data 2'!$K$2:$K$5,0)),'Input Data 2'!$L$2:$N$5,3,FALSE))</f>
        <v>#NUM!</v>
      </c>
      <c r="D20" s="71" t="e">
        <f>IF('AAA Import 2'!D20="","",'AAA Import 2'!D20/VLOOKUP((MATCH('Input Data'!$B$4,'Input Data 2'!$K$2:$K$5,0)),'Input Data 2'!$L$2:$N$5,3,FALSE))</f>
        <v>#NUM!</v>
      </c>
      <c r="E20" s="71" t="e">
        <f>IF('AAA Import 2'!E20="","",'AAA Import 2'!E20/VLOOKUP((MATCH('Input Data'!$B$4,'Input Data 2'!$K$2:$K$5,0)),'Input Data 2'!$L$2:$N$5,3,FALSE))</f>
        <v>#NUM!</v>
      </c>
      <c r="F20" s="71" t="e">
        <f>IF('AAA Import 2'!F20="","",'AAA Import 2'!F20/VLOOKUP((MATCH('Input Data'!$B$4,'Input Data 2'!$K$2:$K$5,0)),'Input Data 2'!$L$2:$N$5,3,FALSE))</f>
        <v>#NUM!</v>
      </c>
      <c r="G20" s="71" t="e">
        <f>IF('AAA Import 2'!G20="","",'AAA Import 2'!G20/VLOOKUP((MATCH('Input Data'!$B$4,'Input Data 2'!$K$2:$K$5,0)),'Input Data 2'!$L$2:$N$5,3,FALSE))</f>
        <v>#NUM!</v>
      </c>
      <c r="H20" s="71" t="e">
        <f>IF('AAA Import 2'!H20="","",'AAA Import 2'!H20/VLOOKUP((MATCH('Input Data'!$B$4,'Input Data 2'!$K$2:$K$5,0)),'Input Data 2'!$L$2:$N$5,3,FALSE))</f>
        <v>#NUM!</v>
      </c>
      <c r="I20" s="71" t="e">
        <f>IF('AAA Import 2'!I20="","",'AAA Import 2'!I20/VLOOKUP((MATCH('Input Data'!$B$4,'Input Data 2'!$K$2:$K$5,0)),'Input Data 2'!$L$2:$N$5,3,FALSE))</f>
        <v>#NUM!</v>
      </c>
      <c r="J20" s="71" t="e">
        <f>IF('AAA Import 2'!J20="","",'AAA Import 2'!J20/VLOOKUP((MATCH('Input Data'!$B$4,'Input Data 2'!$K$2:$K$5,0)),'Input Data 2'!$L$2:$N$5,3,FALSE))</f>
        <v>#NUM!</v>
      </c>
      <c r="K20" s="72">
        <f>'AAA Import 2'!K20</f>
        <v>0.70710678118654757</v>
      </c>
      <c r="L20" s="72" t="e">
        <f>IF('AAA Import 2'!L20="","",'AAA Import 2'!L20/VLOOKUP((MATCH('Input Data'!$B$4,'Input Data 2'!$K$2:$K$5,0)),'Input Data 2'!$L$2:$N$5,3,FALSE))</f>
        <v>#NUM!</v>
      </c>
      <c r="M20" s="72" t="e">
        <f>IF('AAA Import 2'!M20="","",'AAA Import 2'!M20/VLOOKUP((MATCH('Input Data'!$B$4,'Input Data 2'!$K$2:$K$5,0)),'Input Data 2'!$L$2:$N$5,3,FALSE))</f>
        <v>#NUM!</v>
      </c>
      <c r="N20" s="72">
        <f>'AAA Import 2'!N20</f>
        <v>0.70710678118654757</v>
      </c>
      <c r="O20" s="25"/>
      <c r="P20" s="25"/>
      <c r="Q20" s="50" t="e">
        <f t="shared" si="0"/>
        <v>#NUM!</v>
      </c>
      <c r="R20" s="32" t="e">
        <f t="shared" si="1"/>
        <v>#NUM!</v>
      </c>
      <c r="S20" s="51" t="str">
        <f t="shared" si="2"/>
        <v/>
      </c>
    </row>
    <row r="21" spans="1:19" ht="15" thickBot="1" x14ac:dyDescent="0.35">
      <c r="A21" s="39">
        <f>IF(NOT('Curve Data'!A29&gt;'Curve Data'!$B$6),'Curve Data'!A29,"")</f>
        <v>19</v>
      </c>
      <c r="B21" s="71">
        <f>IF('AAA Import 2'!B21="","",'AAA Import 2'!B21/VLOOKUP((MATCH('Input Data'!$B$4,'Input Data 2'!$K$2:$K$5,0)),'Input Data 2'!$L$2:$N$5,3,FALSE))</f>
        <v>-100</v>
      </c>
      <c r="C21" s="71" t="e">
        <f>IF('AAA Import 2'!C21="","",'AAA Import 2'!C21/VLOOKUP((MATCH('Input Data'!$B$4,'Input Data 2'!$K$2:$K$5,0)),'Input Data 2'!$L$2:$N$5,3,FALSE))</f>
        <v>#NUM!</v>
      </c>
      <c r="D21" s="71" t="e">
        <f>IF('AAA Import 2'!D21="","",'AAA Import 2'!D21/VLOOKUP((MATCH('Input Data'!$B$4,'Input Data 2'!$K$2:$K$5,0)),'Input Data 2'!$L$2:$N$5,3,FALSE))</f>
        <v>#NUM!</v>
      </c>
      <c r="E21" s="71" t="e">
        <f>IF('AAA Import 2'!E21="","",'AAA Import 2'!E21/VLOOKUP((MATCH('Input Data'!$B$4,'Input Data 2'!$K$2:$K$5,0)),'Input Data 2'!$L$2:$N$5,3,FALSE))</f>
        <v>#NUM!</v>
      </c>
      <c r="F21" s="71" t="e">
        <f>IF('AAA Import 2'!F21="","",'AAA Import 2'!F21/VLOOKUP((MATCH('Input Data'!$B$4,'Input Data 2'!$K$2:$K$5,0)),'Input Data 2'!$L$2:$N$5,3,FALSE))</f>
        <v>#NUM!</v>
      </c>
      <c r="G21" s="71" t="e">
        <f>IF('AAA Import 2'!G21="","",'AAA Import 2'!G21/VLOOKUP((MATCH('Input Data'!$B$4,'Input Data 2'!$K$2:$K$5,0)),'Input Data 2'!$L$2:$N$5,3,FALSE))</f>
        <v>#NUM!</v>
      </c>
      <c r="H21" s="71" t="e">
        <f>IF('AAA Import 2'!H21="","",'AAA Import 2'!H21/VLOOKUP((MATCH('Input Data'!$B$4,'Input Data 2'!$K$2:$K$5,0)),'Input Data 2'!$L$2:$N$5,3,FALSE))</f>
        <v>#NUM!</v>
      </c>
      <c r="I21" s="71" t="e">
        <f>IF('AAA Import 2'!I21="","",'AAA Import 2'!I21/VLOOKUP((MATCH('Input Data'!$B$4,'Input Data 2'!$K$2:$K$5,0)),'Input Data 2'!$L$2:$N$5,3,FALSE))</f>
        <v>#NUM!</v>
      </c>
      <c r="J21" s="71" t="e">
        <f>IF('AAA Import 2'!J21="","",'AAA Import 2'!J21/VLOOKUP((MATCH('Input Data'!$B$4,'Input Data 2'!$K$2:$K$5,0)),'Input Data 2'!$L$2:$N$5,3,FALSE))</f>
        <v>#NUM!</v>
      </c>
      <c r="K21" s="72">
        <f>'AAA Import 2'!K21</f>
        <v>0.70710678118654757</v>
      </c>
      <c r="L21" s="72" t="e">
        <f>IF('AAA Import 2'!L21="","",'AAA Import 2'!L21/VLOOKUP((MATCH('Input Data'!$B$4,'Input Data 2'!$K$2:$K$5,0)),'Input Data 2'!$L$2:$N$5,3,FALSE))</f>
        <v>#NUM!</v>
      </c>
      <c r="M21" s="72" t="e">
        <f>IF('AAA Import 2'!M21="","",'AAA Import 2'!M21/VLOOKUP((MATCH('Input Data'!$B$4,'Input Data 2'!$K$2:$K$5,0)),'Input Data 2'!$L$2:$N$5,3,FALSE))</f>
        <v>#NUM!</v>
      </c>
      <c r="N21" s="72">
        <f>'AAA Import 2'!N21</f>
        <v>0.70710678118654757</v>
      </c>
      <c r="O21" s="25"/>
      <c r="P21" s="25"/>
      <c r="Q21" s="50" t="e">
        <f t="shared" si="0"/>
        <v>#NUM!</v>
      </c>
      <c r="R21" s="32" t="e">
        <f t="shared" si="1"/>
        <v>#NUM!</v>
      </c>
      <c r="S21" s="51" t="str">
        <f t="shared" si="2"/>
        <v/>
      </c>
    </row>
    <row r="22" spans="1:19" ht="15" thickBot="1" x14ac:dyDescent="0.35">
      <c r="A22" s="39">
        <f>IF(NOT('Curve Data'!A30&gt;'Curve Data'!$B$6),'Curve Data'!A30,"")</f>
        <v>20</v>
      </c>
      <c r="B22" s="71">
        <f>IF('AAA Import 2'!B22="","",'AAA Import 2'!B22/VLOOKUP((MATCH('Input Data'!$B$4,'Input Data 2'!$K$2:$K$5,0)),'Input Data 2'!$L$2:$N$5,3,FALSE))</f>
        <v>-100</v>
      </c>
      <c r="C22" s="71" t="e">
        <f>IF('AAA Import 2'!C22="","",'AAA Import 2'!C22/VLOOKUP((MATCH('Input Data'!$B$4,'Input Data 2'!$K$2:$K$5,0)),'Input Data 2'!$L$2:$N$5,3,FALSE))</f>
        <v>#NUM!</v>
      </c>
      <c r="D22" s="71" t="e">
        <f>IF('AAA Import 2'!D22="","",'AAA Import 2'!D22/VLOOKUP((MATCH('Input Data'!$B$4,'Input Data 2'!$K$2:$K$5,0)),'Input Data 2'!$L$2:$N$5,3,FALSE))</f>
        <v>#NUM!</v>
      </c>
      <c r="E22" s="71" t="e">
        <f>IF('AAA Import 2'!E22="","",'AAA Import 2'!E22/VLOOKUP((MATCH('Input Data'!$B$4,'Input Data 2'!$K$2:$K$5,0)),'Input Data 2'!$L$2:$N$5,3,FALSE))</f>
        <v>#NUM!</v>
      </c>
      <c r="F22" s="71" t="e">
        <f>IF('AAA Import 2'!F22="","",'AAA Import 2'!F22/VLOOKUP((MATCH('Input Data'!$B$4,'Input Data 2'!$K$2:$K$5,0)),'Input Data 2'!$L$2:$N$5,3,FALSE))</f>
        <v>#NUM!</v>
      </c>
      <c r="G22" s="71" t="e">
        <f>IF('AAA Import 2'!G22="","",'AAA Import 2'!G22/VLOOKUP((MATCH('Input Data'!$B$4,'Input Data 2'!$K$2:$K$5,0)),'Input Data 2'!$L$2:$N$5,3,FALSE))</f>
        <v>#NUM!</v>
      </c>
      <c r="H22" s="71" t="e">
        <f>IF('AAA Import 2'!H22="","",'AAA Import 2'!H22/VLOOKUP((MATCH('Input Data'!$B$4,'Input Data 2'!$K$2:$K$5,0)),'Input Data 2'!$L$2:$N$5,3,FALSE))</f>
        <v>#NUM!</v>
      </c>
      <c r="I22" s="71" t="e">
        <f>IF('AAA Import 2'!I22="","",'AAA Import 2'!I22/VLOOKUP((MATCH('Input Data'!$B$4,'Input Data 2'!$K$2:$K$5,0)),'Input Data 2'!$L$2:$N$5,3,FALSE))</f>
        <v>#NUM!</v>
      </c>
      <c r="J22" s="71" t="e">
        <f>IF('AAA Import 2'!J22="","",'AAA Import 2'!J22/VLOOKUP((MATCH('Input Data'!$B$4,'Input Data 2'!$K$2:$K$5,0)),'Input Data 2'!$L$2:$N$5,3,FALSE))</f>
        <v>#NUM!</v>
      </c>
      <c r="K22" s="72">
        <f>'AAA Import 2'!K22</f>
        <v>0.70710678118654757</v>
      </c>
      <c r="L22" s="72" t="e">
        <f>IF('AAA Import 2'!L22="","",'AAA Import 2'!L22/VLOOKUP((MATCH('Input Data'!$B$4,'Input Data 2'!$K$2:$K$5,0)),'Input Data 2'!$L$2:$N$5,3,FALSE))</f>
        <v>#NUM!</v>
      </c>
      <c r="M22" s="72" t="e">
        <f>IF('AAA Import 2'!M22="","",'AAA Import 2'!M22/VLOOKUP((MATCH('Input Data'!$B$4,'Input Data 2'!$K$2:$K$5,0)),'Input Data 2'!$L$2:$N$5,3,FALSE))</f>
        <v>#NUM!</v>
      </c>
      <c r="N22" s="72">
        <f>'AAA Import 2'!N22</f>
        <v>0.70710678118654757</v>
      </c>
      <c r="O22" s="25"/>
      <c r="P22" s="25"/>
      <c r="Q22" s="50" t="e">
        <f t="shared" si="0"/>
        <v>#NUM!</v>
      </c>
      <c r="R22" s="32" t="e">
        <f t="shared" si="1"/>
        <v>#NUM!</v>
      </c>
      <c r="S22" s="51" t="str">
        <f t="shared" si="2"/>
        <v/>
      </c>
    </row>
    <row r="23" spans="1:19" ht="15" thickBot="1" x14ac:dyDescent="0.35">
      <c r="A23" s="39">
        <f>IF(NOT('Curve Data'!A31&gt;'Curve Data'!$B$6),'Curve Data'!A31,"")</f>
        <v>21</v>
      </c>
      <c r="B23" s="71">
        <f>IF('AAA Import 2'!B23="","",'AAA Import 2'!B23/VLOOKUP((MATCH('Input Data'!$B$4,'Input Data 2'!$K$2:$K$5,0)),'Input Data 2'!$L$2:$N$5,3,FALSE))</f>
        <v>-100</v>
      </c>
      <c r="C23" s="71" t="e">
        <f>IF('AAA Import 2'!C23="","",'AAA Import 2'!C23/VLOOKUP((MATCH('Input Data'!$B$4,'Input Data 2'!$K$2:$K$5,0)),'Input Data 2'!$L$2:$N$5,3,FALSE))</f>
        <v>#NUM!</v>
      </c>
      <c r="D23" s="71" t="e">
        <f>IF('AAA Import 2'!D23="","",'AAA Import 2'!D23/VLOOKUP((MATCH('Input Data'!$B$4,'Input Data 2'!$K$2:$K$5,0)),'Input Data 2'!$L$2:$N$5,3,FALSE))</f>
        <v>#NUM!</v>
      </c>
      <c r="E23" s="71" t="e">
        <f>IF('AAA Import 2'!E23="","",'AAA Import 2'!E23/VLOOKUP((MATCH('Input Data'!$B$4,'Input Data 2'!$K$2:$K$5,0)),'Input Data 2'!$L$2:$N$5,3,FALSE))</f>
        <v>#NUM!</v>
      </c>
      <c r="F23" s="71" t="e">
        <f>IF('AAA Import 2'!F23="","",'AAA Import 2'!F23/VLOOKUP((MATCH('Input Data'!$B$4,'Input Data 2'!$K$2:$K$5,0)),'Input Data 2'!$L$2:$N$5,3,FALSE))</f>
        <v>#NUM!</v>
      </c>
      <c r="G23" s="71" t="e">
        <f>IF('AAA Import 2'!G23="","",'AAA Import 2'!G23/VLOOKUP((MATCH('Input Data'!$B$4,'Input Data 2'!$K$2:$K$5,0)),'Input Data 2'!$L$2:$N$5,3,FALSE))</f>
        <v>#NUM!</v>
      </c>
      <c r="H23" s="71" t="e">
        <f>IF('AAA Import 2'!H23="","",'AAA Import 2'!H23/VLOOKUP((MATCH('Input Data'!$B$4,'Input Data 2'!$K$2:$K$5,0)),'Input Data 2'!$L$2:$N$5,3,FALSE))</f>
        <v>#NUM!</v>
      </c>
      <c r="I23" s="71" t="e">
        <f>IF('AAA Import 2'!I23="","",'AAA Import 2'!I23/VLOOKUP((MATCH('Input Data'!$B$4,'Input Data 2'!$K$2:$K$5,0)),'Input Data 2'!$L$2:$N$5,3,FALSE))</f>
        <v>#NUM!</v>
      </c>
      <c r="J23" s="71" t="e">
        <f>IF('AAA Import 2'!J23="","",'AAA Import 2'!J23/VLOOKUP((MATCH('Input Data'!$B$4,'Input Data 2'!$K$2:$K$5,0)),'Input Data 2'!$L$2:$N$5,3,FALSE))</f>
        <v>#NUM!</v>
      </c>
      <c r="K23" s="72">
        <f>'AAA Import 2'!K23</f>
        <v>0.70710678118654757</v>
      </c>
      <c r="L23" s="72" t="e">
        <f>IF('AAA Import 2'!L23="","",'AAA Import 2'!L23/VLOOKUP((MATCH('Input Data'!$B$4,'Input Data 2'!$K$2:$K$5,0)),'Input Data 2'!$L$2:$N$5,3,FALSE))</f>
        <v>#NUM!</v>
      </c>
      <c r="M23" s="72" t="e">
        <f>IF('AAA Import 2'!M23="","",'AAA Import 2'!M23/VLOOKUP((MATCH('Input Data'!$B$4,'Input Data 2'!$K$2:$K$5,0)),'Input Data 2'!$L$2:$N$5,3,FALSE))</f>
        <v>#NUM!</v>
      </c>
      <c r="N23" s="72">
        <f>'AAA Import 2'!N23</f>
        <v>0.70710678118654757</v>
      </c>
      <c r="O23" s="25"/>
      <c r="P23" s="25"/>
      <c r="Q23" s="50" t="e">
        <f t="shared" si="0"/>
        <v>#NUM!</v>
      </c>
      <c r="R23" s="32" t="e">
        <f t="shared" si="1"/>
        <v>#NUM!</v>
      </c>
      <c r="S23" s="51" t="str">
        <f t="shared" si="2"/>
        <v/>
      </c>
    </row>
    <row r="24" spans="1:19" ht="15" thickBot="1" x14ac:dyDescent="0.35">
      <c r="A24" s="39">
        <f>IF(NOT('Curve Data'!A32&gt;'Curve Data'!$B$6),'Curve Data'!A32,"")</f>
        <v>22</v>
      </c>
      <c r="B24" s="71">
        <f>IF('AAA Import 2'!B24="","",'AAA Import 2'!B24/VLOOKUP((MATCH('Input Data'!$B$4,'Input Data 2'!$K$2:$K$5,0)),'Input Data 2'!$L$2:$N$5,3,FALSE))</f>
        <v>-100</v>
      </c>
      <c r="C24" s="71" t="e">
        <f>IF('AAA Import 2'!C24="","",'AAA Import 2'!C24/VLOOKUP((MATCH('Input Data'!$B$4,'Input Data 2'!$K$2:$K$5,0)),'Input Data 2'!$L$2:$N$5,3,FALSE))</f>
        <v>#NUM!</v>
      </c>
      <c r="D24" s="71" t="e">
        <f>IF('AAA Import 2'!D24="","",'AAA Import 2'!D24/VLOOKUP((MATCH('Input Data'!$B$4,'Input Data 2'!$K$2:$K$5,0)),'Input Data 2'!$L$2:$N$5,3,FALSE))</f>
        <v>#NUM!</v>
      </c>
      <c r="E24" s="71" t="e">
        <f>IF('AAA Import 2'!E24="","",'AAA Import 2'!E24/VLOOKUP((MATCH('Input Data'!$B$4,'Input Data 2'!$K$2:$K$5,0)),'Input Data 2'!$L$2:$N$5,3,FALSE))</f>
        <v>#NUM!</v>
      </c>
      <c r="F24" s="71" t="e">
        <f>IF('AAA Import 2'!F24="","",'AAA Import 2'!F24/VLOOKUP((MATCH('Input Data'!$B$4,'Input Data 2'!$K$2:$K$5,0)),'Input Data 2'!$L$2:$N$5,3,FALSE))</f>
        <v>#NUM!</v>
      </c>
      <c r="G24" s="71" t="e">
        <f>IF('AAA Import 2'!G24="","",'AAA Import 2'!G24/VLOOKUP((MATCH('Input Data'!$B$4,'Input Data 2'!$K$2:$K$5,0)),'Input Data 2'!$L$2:$N$5,3,FALSE))</f>
        <v>#NUM!</v>
      </c>
      <c r="H24" s="71" t="e">
        <f>IF('AAA Import 2'!H24="","",'AAA Import 2'!H24/VLOOKUP((MATCH('Input Data'!$B$4,'Input Data 2'!$K$2:$K$5,0)),'Input Data 2'!$L$2:$N$5,3,FALSE))</f>
        <v>#NUM!</v>
      </c>
      <c r="I24" s="71" t="e">
        <f>IF('AAA Import 2'!I24="","",'AAA Import 2'!I24/VLOOKUP((MATCH('Input Data'!$B$4,'Input Data 2'!$K$2:$K$5,0)),'Input Data 2'!$L$2:$N$5,3,FALSE))</f>
        <v>#NUM!</v>
      </c>
      <c r="J24" s="71" t="e">
        <f>IF('AAA Import 2'!J24="","",'AAA Import 2'!J24/VLOOKUP((MATCH('Input Data'!$B$4,'Input Data 2'!$K$2:$K$5,0)),'Input Data 2'!$L$2:$N$5,3,FALSE))</f>
        <v>#NUM!</v>
      </c>
      <c r="K24" s="72">
        <f>'AAA Import 2'!K24</f>
        <v>0.70710678118654757</v>
      </c>
      <c r="L24" s="72" t="e">
        <f>IF('AAA Import 2'!L24="","",'AAA Import 2'!L24/VLOOKUP((MATCH('Input Data'!$B$4,'Input Data 2'!$K$2:$K$5,0)),'Input Data 2'!$L$2:$N$5,3,FALSE))</f>
        <v>#NUM!</v>
      </c>
      <c r="M24" s="72" t="e">
        <f>IF('AAA Import 2'!M24="","",'AAA Import 2'!M24/VLOOKUP((MATCH('Input Data'!$B$4,'Input Data 2'!$K$2:$K$5,0)),'Input Data 2'!$L$2:$N$5,3,FALSE))</f>
        <v>#NUM!</v>
      </c>
      <c r="N24" s="72">
        <f>'AAA Import 2'!N24</f>
        <v>0.70710678118654757</v>
      </c>
      <c r="O24" s="25"/>
      <c r="P24" s="25"/>
      <c r="Q24" s="50" t="e">
        <f t="shared" si="0"/>
        <v>#NUM!</v>
      </c>
      <c r="R24" s="32" t="e">
        <f t="shared" si="1"/>
        <v>#NUM!</v>
      </c>
      <c r="S24" s="51" t="str">
        <f t="shared" si="2"/>
        <v/>
      </c>
    </row>
    <row r="25" spans="1:19" ht="15" thickBot="1" x14ac:dyDescent="0.35">
      <c r="A25" s="39">
        <f>IF(NOT('Curve Data'!A33&gt;'Curve Data'!$B$6),'Curve Data'!A33,"")</f>
        <v>23</v>
      </c>
      <c r="B25" s="71">
        <f>IF('AAA Import 2'!B25="","",'AAA Import 2'!B25/VLOOKUP((MATCH('Input Data'!$B$4,'Input Data 2'!$K$2:$K$5,0)),'Input Data 2'!$L$2:$N$5,3,FALSE))</f>
        <v>-100</v>
      </c>
      <c r="C25" s="71" t="e">
        <f>IF('AAA Import 2'!C25="","",'AAA Import 2'!C25/VLOOKUP((MATCH('Input Data'!$B$4,'Input Data 2'!$K$2:$K$5,0)),'Input Data 2'!$L$2:$N$5,3,FALSE))</f>
        <v>#NUM!</v>
      </c>
      <c r="D25" s="71" t="e">
        <f>IF('AAA Import 2'!D25="","",'AAA Import 2'!D25/VLOOKUP((MATCH('Input Data'!$B$4,'Input Data 2'!$K$2:$K$5,0)),'Input Data 2'!$L$2:$N$5,3,FALSE))</f>
        <v>#NUM!</v>
      </c>
      <c r="E25" s="71" t="e">
        <f>IF('AAA Import 2'!E25="","",'AAA Import 2'!E25/VLOOKUP((MATCH('Input Data'!$B$4,'Input Data 2'!$K$2:$K$5,0)),'Input Data 2'!$L$2:$N$5,3,FALSE))</f>
        <v>#NUM!</v>
      </c>
      <c r="F25" s="71" t="e">
        <f>IF('AAA Import 2'!F25="","",'AAA Import 2'!F25/VLOOKUP((MATCH('Input Data'!$B$4,'Input Data 2'!$K$2:$K$5,0)),'Input Data 2'!$L$2:$N$5,3,FALSE))</f>
        <v>#NUM!</v>
      </c>
      <c r="G25" s="71" t="e">
        <f>IF('AAA Import 2'!G25="","",'AAA Import 2'!G25/VLOOKUP((MATCH('Input Data'!$B$4,'Input Data 2'!$K$2:$K$5,0)),'Input Data 2'!$L$2:$N$5,3,FALSE))</f>
        <v>#NUM!</v>
      </c>
      <c r="H25" s="71" t="e">
        <f>IF('AAA Import 2'!H25="","",'AAA Import 2'!H25/VLOOKUP((MATCH('Input Data'!$B$4,'Input Data 2'!$K$2:$K$5,0)),'Input Data 2'!$L$2:$N$5,3,FALSE))</f>
        <v>#NUM!</v>
      </c>
      <c r="I25" s="71" t="e">
        <f>IF('AAA Import 2'!I25="","",'AAA Import 2'!I25/VLOOKUP((MATCH('Input Data'!$B$4,'Input Data 2'!$K$2:$K$5,0)),'Input Data 2'!$L$2:$N$5,3,FALSE))</f>
        <v>#NUM!</v>
      </c>
      <c r="J25" s="71" t="e">
        <f>IF('AAA Import 2'!J25="","",'AAA Import 2'!J25/VLOOKUP((MATCH('Input Data'!$B$4,'Input Data 2'!$K$2:$K$5,0)),'Input Data 2'!$L$2:$N$5,3,FALSE))</f>
        <v>#NUM!</v>
      </c>
      <c r="K25" s="72">
        <f>'AAA Import 2'!K25</f>
        <v>0.70710678118654757</v>
      </c>
      <c r="L25" s="72" t="e">
        <f>IF('AAA Import 2'!L25="","",'AAA Import 2'!L25/VLOOKUP((MATCH('Input Data'!$B$4,'Input Data 2'!$K$2:$K$5,0)),'Input Data 2'!$L$2:$N$5,3,FALSE))</f>
        <v>#NUM!</v>
      </c>
      <c r="M25" s="72" t="e">
        <f>IF('AAA Import 2'!M25="","",'AAA Import 2'!M25/VLOOKUP((MATCH('Input Data'!$B$4,'Input Data 2'!$K$2:$K$5,0)),'Input Data 2'!$L$2:$N$5,3,FALSE))</f>
        <v>#NUM!</v>
      </c>
      <c r="N25" s="72">
        <f>'AAA Import 2'!N25</f>
        <v>0.70710678118654757</v>
      </c>
      <c r="O25" s="25"/>
      <c r="P25" s="25"/>
      <c r="Q25" s="50" t="e">
        <f t="shared" si="0"/>
        <v>#NUM!</v>
      </c>
      <c r="R25" s="32" t="e">
        <f t="shared" si="1"/>
        <v>#NUM!</v>
      </c>
      <c r="S25" s="51" t="str">
        <f t="shared" si="2"/>
        <v/>
      </c>
    </row>
    <row r="26" spans="1:19" ht="15" thickBot="1" x14ac:dyDescent="0.35">
      <c r="A26" s="39">
        <f>IF(NOT('Curve Data'!A34&gt;'Curve Data'!$B$6),'Curve Data'!A34,"")</f>
        <v>24</v>
      </c>
      <c r="B26" s="71">
        <f>IF('AAA Import 2'!B26="","",'AAA Import 2'!B26/VLOOKUP((MATCH('Input Data'!$B$4,'Input Data 2'!$K$2:$K$5,0)),'Input Data 2'!$L$2:$N$5,3,FALSE))</f>
        <v>-100</v>
      </c>
      <c r="C26" s="71" t="e">
        <f>IF('AAA Import 2'!C26="","",'AAA Import 2'!C26/VLOOKUP((MATCH('Input Data'!$B$4,'Input Data 2'!$K$2:$K$5,0)),'Input Data 2'!$L$2:$N$5,3,FALSE))</f>
        <v>#NUM!</v>
      </c>
      <c r="D26" s="71" t="e">
        <f>IF('AAA Import 2'!D26="","",'AAA Import 2'!D26/VLOOKUP((MATCH('Input Data'!$B$4,'Input Data 2'!$K$2:$K$5,0)),'Input Data 2'!$L$2:$N$5,3,FALSE))</f>
        <v>#NUM!</v>
      </c>
      <c r="E26" s="71" t="e">
        <f>IF('AAA Import 2'!E26="","",'AAA Import 2'!E26/VLOOKUP((MATCH('Input Data'!$B$4,'Input Data 2'!$K$2:$K$5,0)),'Input Data 2'!$L$2:$N$5,3,FALSE))</f>
        <v>#NUM!</v>
      </c>
      <c r="F26" s="71" t="e">
        <f>IF('AAA Import 2'!F26="","",'AAA Import 2'!F26/VLOOKUP((MATCH('Input Data'!$B$4,'Input Data 2'!$K$2:$K$5,0)),'Input Data 2'!$L$2:$N$5,3,FALSE))</f>
        <v>#NUM!</v>
      </c>
      <c r="G26" s="71" t="e">
        <f>IF('AAA Import 2'!G26="","",'AAA Import 2'!G26/VLOOKUP((MATCH('Input Data'!$B$4,'Input Data 2'!$K$2:$K$5,0)),'Input Data 2'!$L$2:$N$5,3,FALSE))</f>
        <v>#NUM!</v>
      </c>
      <c r="H26" s="71" t="e">
        <f>IF('AAA Import 2'!H26="","",'AAA Import 2'!H26/VLOOKUP((MATCH('Input Data'!$B$4,'Input Data 2'!$K$2:$K$5,0)),'Input Data 2'!$L$2:$N$5,3,FALSE))</f>
        <v>#NUM!</v>
      </c>
      <c r="I26" s="71" t="e">
        <f>IF('AAA Import 2'!I26="","",'AAA Import 2'!I26/VLOOKUP((MATCH('Input Data'!$B$4,'Input Data 2'!$K$2:$K$5,0)),'Input Data 2'!$L$2:$N$5,3,FALSE))</f>
        <v>#NUM!</v>
      </c>
      <c r="J26" s="71" t="e">
        <f>IF('AAA Import 2'!J26="","",'AAA Import 2'!J26/VLOOKUP((MATCH('Input Data'!$B$4,'Input Data 2'!$K$2:$K$5,0)),'Input Data 2'!$L$2:$N$5,3,FALSE))</f>
        <v>#NUM!</v>
      </c>
      <c r="K26" s="72">
        <f>'AAA Import 2'!K26</f>
        <v>0.70710678118654757</v>
      </c>
      <c r="L26" s="72" t="e">
        <f>IF('AAA Import 2'!L26="","",'AAA Import 2'!L26/VLOOKUP((MATCH('Input Data'!$B$4,'Input Data 2'!$K$2:$K$5,0)),'Input Data 2'!$L$2:$N$5,3,FALSE))</f>
        <v>#NUM!</v>
      </c>
      <c r="M26" s="72" t="e">
        <f>IF('AAA Import 2'!M26="","",'AAA Import 2'!M26/VLOOKUP((MATCH('Input Data'!$B$4,'Input Data 2'!$K$2:$K$5,0)),'Input Data 2'!$L$2:$N$5,3,FALSE))</f>
        <v>#NUM!</v>
      </c>
      <c r="N26" s="72">
        <f>'AAA Import 2'!N26</f>
        <v>0.70710678118654757</v>
      </c>
      <c r="O26" s="25"/>
      <c r="P26" s="25"/>
      <c r="Q26" s="50" t="e">
        <f t="shared" si="0"/>
        <v>#NUM!</v>
      </c>
      <c r="R26" s="32" t="e">
        <f t="shared" si="1"/>
        <v>#NUM!</v>
      </c>
      <c r="S26" s="51" t="str">
        <f t="shared" si="2"/>
        <v/>
      </c>
    </row>
    <row r="27" spans="1:19" ht="15" thickBot="1" x14ac:dyDescent="0.35">
      <c r="A27" s="39">
        <f>IF(NOT('Curve Data'!A35&gt;'Curve Data'!$B$6),'Curve Data'!A35,"")</f>
        <v>25</v>
      </c>
      <c r="B27" s="71">
        <f>IF('AAA Import 2'!B27="","",'AAA Import 2'!B27/VLOOKUP((MATCH('Input Data'!$B$4,'Input Data 2'!$K$2:$K$5,0)),'Input Data 2'!$L$2:$N$5,3,FALSE))</f>
        <v>-100</v>
      </c>
      <c r="C27" s="71" t="e">
        <f>IF('AAA Import 2'!C27="","",'AAA Import 2'!C27/VLOOKUP((MATCH('Input Data'!$B$4,'Input Data 2'!$K$2:$K$5,0)),'Input Data 2'!$L$2:$N$5,3,FALSE))</f>
        <v>#NUM!</v>
      </c>
      <c r="D27" s="71" t="e">
        <f>IF('AAA Import 2'!D27="","",'AAA Import 2'!D27/VLOOKUP((MATCH('Input Data'!$B$4,'Input Data 2'!$K$2:$K$5,0)),'Input Data 2'!$L$2:$N$5,3,FALSE))</f>
        <v>#NUM!</v>
      </c>
      <c r="E27" s="71" t="e">
        <f>IF('AAA Import 2'!E27="","",'AAA Import 2'!E27/VLOOKUP((MATCH('Input Data'!$B$4,'Input Data 2'!$K$2:$K$5,0)),'Input Data 2'!$L$2:$N$5,3,FALSE))</f>
        <v>#NUM!</v>
      </c>
      <c r="F27" s="71" t="e">
        <f>IF('AAA Import 2'!F27="","",'AAA Import 2'!F27/VLOOKUP((MATCH('Input Data'!$B$4,'Input Data 2'!$K$2:$K$5,0)),'Input Data 2'!$L$2:$N$5,3,FALSE))</f>
        <v>#NUM!</v>
      </c>
      <c r="G27" s="71" t="e">
        <f>IF('AAA Import 2'!G27="","",'AAA Import 2'!G27/VLOOKUP((MATCH('Input Data'!$B$4,'Input Data 2'!$K$2:$K$5,0)),'Input Data 2'!$L$2:$N$5,3,FALSE))</f>
        <v>#NUM!</v>
      </c>
      <c r="H27" s="71" t="e">
        <f>IF('AAA Import 2'!H27="","",'AAA Import 2'!H27/VLOOKUP((MATCH('Input Data'!$B$4,'Input Data 2'!$K$2:$K$5,0)),'Input Data 2'!$L$2:$N$5,3,FALSE))</f>
        <v>#NUM!</v>
      </c>
      <c r="I27" s="71" t="e">
        <f>IF('AAA Import 2'!I27="","",'AAA Import 2'!I27/VLOOKUP((MATCH('Input Data'!$B$4,'Input Data 2'!$K$2:$K$5,0)),'Input Data 2'!$L$2:$N$5,3,FALSE))</f>
        <v>#NUM!</v>
      </c>
      <c r="J27" s="71" t="e">
        <f>IF('AAA Import 2'!J27="","",'AAA Import 2'!J27/VLOOKUP((MATCH('Input Data'!$B$4,'Input Data 2'!$K$2:$K$5,0)),'Input Data 2'!$L$2:$N$5,3,FALSE))</f>
        <v>#NUM!</v>
      </c>
      <c r="K27" s="72">
        <f>'AAA Import 2'!K27</f>
        <v>0.70710678118654757</v>
      </c>
      <c r="L27" s="72" t="e">
        <f>IF('AAA Import 2'!L27="","",'AAA Import 2'!L27/VLOOKUP((MATCH('Input Data'!$B$4,'Input Data 2'!$K$2:$K$5,0)),'Input Data 2'!$L$2:$N$5,3,FALSE))</f>
        <v>#NUM!</v>
      </c>
      <c r="M27" s="72" t="e">
        <f>IF('AAA Import 2'!M27="","",'AAA Import 2'!M27/VLOOKUP((MATCH('Input Data'!$B$4,'Input Data 2'!$K$2:$K$5,0)),'Input Data 2'!$L$2:$N$5,3,FALSE))</f>
        <v>#NUM!</v>
      </c>
      <c r="N27" s="72">
        <f>'AAA Import 2'!N27</f>
        <v>0.70710678118654757</v>
      </c>
      <c r="O27" s="25"/>
      <c r="P27" s="25"/>
      <c r="Q27" s="50" t="e">
        <f t="shared" si="0"/>
        <v>#NUM!</v>
      </c>
      <c r="R27" s="32" t="e">
        <f t="shared" si="1"/>
        <v>#NUM!</v>
      </c>
      <c r="S27" s="51" t="str">
        <f t="shared" si="2"/>
        <v/>
      </c>
    </row>
    <row r="28" spans="1:19" ht="15" thickBot="1" x14ac:dyDescent="0.35">
      <c r="A28" s="39">
        <f>IF(NOT('Curve Data'!A36&gt;'Curve Data'!$B$6),'Curve Data'!A36,"")</f>
        <v>26</v>
      </c>
      <c r="B28" s="71">
        <f>IF('AAA Import 2'!B28="","",'AAA Import 2'!B28/VLOOKUP((MATCH('Input Data'!$B$4,'Input Data 2'!$K$2:$K$5,0)),'Input Data 2'!$L$2:$N$5,3,FALSE))</f>
        <v>-100</v>
      </c>
      <c r="C28" s="71" t="e">
        <f>IF('AAA Import 2'!C28="","",'AAA Import 2'!C28/VLOOKUP((MATCH('Input Data'!$B$4,'Input Data 2'!$K$2:$K$5,0)),'Input Data 2'!$L$2:$N$5,3,FALSE))</f>
        <v>#NUM!</v>
      </c>
      <c r="D28" s="71" t="e">
        <f>IF('AAA Import 2'!D28="","",'AAA Import 2'!D28/VLOOKUP((MATCH('Input Data'!$B$4,'Input Data 2'!$K$2:$K$5,0)),'Input Data 2'!$L$2:$N$5,3,FALSE))</f>
        <v>#NUM!</v>
      </c>
      <c r="E28" s="71" t="e">
        <f>IF('AAA Import 2'!E28="","",'AAA Import 2'!E28/VLOOKUP((MATCH('Input Data'!$B$4,'Input Data 2'!$K$2:$K$5,0)),'Input Data 2'!$L$2:$N$5,3,FALSE))</f>
        <v>#NUM!</v>
      </c>
      <c r="F28" s="71" t="e">
        <f>IF('AAA Import 2'!F28="","",'AAA Import 2'!F28/VLOOKUP((MATCH('Input Data'!$B$4,'Input Data 2'!$K$2:$K$5,0)),'Input Data 2'!$L$2:$N$5,3,FALSE))</f>
        <v>#NUM!</v>
      </c>
      <c r="G28" s="71" t="e">
        <f>IF('AAA Import 2'!G28="","",'AAA Import 2'!G28/VLOOKUP((MATCH('Input Data'!$B$4,'Input Data 2'!$K$2:$K$5,0)),'Input Data 2'!$L$2:$N$5,3,FALSE))</f>
        <v>#NUM!</v>
      </c>
      <c r="H28" s="71" t="e">
        <f>IF('AAA Import 2'!H28="","",'AAA Import 2'!H28/VLOOKUP((MATCH('Input Data'!$B$4,'Input Data 2'!$K$2:$K$5,0)),'Input Data 2'!$L$2:$N$5,3,FALSE))</f>
        <v>#NUM!</v>
      </c>
      <c r="I28" s="71" t="e">
        <f>IF('AAA Import 2'!I28="","",'AAA Import 2'!I28/VLOOKUP((MATCH('Input Data'!$B$4,'Input Data 2'!$K$2:$K$5,0)),'Input Data 2'!$L$2:$N$5,3,FALSE))</f>
        <v>#NUM!</v>
      </c>
      <c r="J28" s="71" t="e">
        <f>IF('AAA Import 2'!J28="","",'AAA Import 2'!J28/VLOOKUP((MATCH('Input Data'!$B$4,'Input Data 2'!$K$2:$K$5,0)),'Input Data 2'!$L$2:$N$5,3,FALSE))</f>
        <v>#NUM!</v>
      </c>
      <c r="K28" s="72">
        <f>'AAA Import 2'!K28</f>
        <v>0.70710678118654757</v>
      </c>
      <c r="L28" s="72" t="e">
        <f>IF('AAA Import 2'!L28="","",'AAA Import 2'!L28/VLOOKUP((MATCH('Input Data'!$B$4,'Input Data 2'!$K$2:$K$5,0)),'Input Data 2'!$L$2:$N$5,3,FALSE))</f>
        <v>#NUM!</v>
      </c>
      <c r="M28" s="72" t="e">
        <f>IF('AAA Import 2'!M28="","",'AAA Import 2'!M28/VLOOKUP((MATCH('Input Data'!$B$4,'Input Data 2'!$K$2:$K$5,0)),'Input Data 2'!$L$2:$N$5,3,FALSE))</f>
        <v>#NUM!</v>
      </c>
      <c r="N28" s="72">
        <f>'AAA Import 2'!N28</f>
        <v>0.70710678118654757</v>
      </c>
      <c r="O28" s="25"/>
      <c r="P28" s="25"/>
      <c r="Q28" s="50" t="e">
        <f t="shared" si="0"/>
        <v>#NUM!</v>
      </c>
      <c r="R28" s="32" t="e">
        <f t="shared" si="1"/>
        <v>#NUM!</v>
      </c>
      <c r="S28" s="51" t="str">
        <f t="shared" si="2"/>
        <v/>
      </c>
    </row>
    <row r="29" spans="1:19" ht="15" thickBot="1" x14ac:dyDescent="0.35">
      <c r="A29" s="39">
        <f>IF(NOT('Curve Data'!A37&gt;'Curve Data'!$B$6),'Curve Data'!A37,"")</f>
        <v>27</v>
      </c>
      <c r="B29" s="71">
        <f>IF('AAA Import 2'!B29="","",'AAA Import 2'!B29/VLOOKUP((MATCH('Input Data'!$B$4,'Input Data 2'!$K$2:$K$5,0)),'Input Data 2'!$L$2:$N$5,3,FALSE))</f>
        <v>-100</v>
      </c>
      <c r="C29" s="71" t="e">
        <f>IF('AAA Import 2'!C29="","",'AAA Import 2'!C29/VLOOKUP((MATCH('Input Data'!$B$4,'Input Data 2'!$K$2:$K$5,0)),'Input Data 2'!$L$2:$N$5,3,FALSE))</f>
        <v>#NUM!</v>
      </c>
      <c r="D29" s="71" t="e">
        <f>IF('AAA Import 2'!D29="","",'AAA Import 2'!D29/VLOOKUP((MATCH('Input Data'!$B$4,'Input Data 2'!$K$2:$K$5,0)),'Input Data 2'!$L$2:$N$5,3,FALSE))</f>
        <v>#NUM!</v>
      </c>
      <c r="E29" s="71" t="e">
        <f>IF('AAA Import 2'!E29="","",'AAA Import 2'!E29/VLOOKUP((MATCH('Input Data'!$B$4,'Input Data 2'!$K$2:$K$5,0)),'Input Data 2'!$L$2:$N$5,3,FALSE))</f>
        <v>#NUM!</v>
      </c>
      <c r="F29" s="71" t="e">
        <f>IF('AAA Import 2'!F29="","",'AAA Import 2'!F29/VLOOKUP((MATCH('Input Data'!$B$4,'Input Data 2'!$K$2:$K$5,0)),'Input Data 2'!$L$2:$N$5,3,FALSE))</f>
        <v>#NUM!</v>
      </c>
      <c r="G29" s="71" t="e">
        <f>IF('AAA Import 2'!G29="","",'AAA Import 2'!G29/VLOOKUP((MATCH('Input Data'!$B$4,'Input Data 2'!$K$2:$K$5,0)),'Input Data 2'!$L$2:$N$5,3,FALSE))</f>
        <v>#NUM!</v>
      </c>
      <c r="H29" s="71" t="e">
        <f>IF('AAA Import 2'!H29="","",'AAA Import 2'!H29/VLOOKUP((MATCH('Input Data'!$B$4,'Input Data 2'!$K$2:$K$5,0)),'Input Data 2'!$L$2:$N$5,3,FALSE))</f>
        <v>#NUM!</v>
      </c>
      <c r="I29" s="71" t="e">
        <f>IF('AAA Import 2'!I29="","",'AAA Import 2'!I29/VLOOKUP((MATCH('Input Data'!$B$4,'Input Data 2'!$K$2:$K$5,0)),'Input Data 2'!$L$2:$N$5,3,FALSE))</f>
        <v>#NUM!</v>
      </c>
      <c r="J29" s="71" t="e">
        <f>IF('AAA Import 2'!J29="","",'AAA Import 2'!J29/VLOOKUP((MATCH('Input Data'!$B$4,'Input Data 2'!$K$2:$K$5,0)),'Input Data 2'!$L$2:$N$5,3,FALSE))</f>
        <v>#NUM!</v>
      </c>
      <c r="K29" s="72">
        <f>'AAA Import 2'!K29</f>
        <v>0.70710678118654757</v>
      </c>
      <c r="L29" s="72" t="e">
        <f>IF('AAA Import 2'!L29="","",'AAA Import 2'!L29/VLOOKUP((MATCH('Input Data'!$B$4,'Input Data 2'!$K$2:$K$5,0)),'Input Data 2'!$L$2:$N$5,3,FALSE))</f>
        <v>#NUM!</v>
      </c>
      <c r="M29" s="72" t="e">
        <f>IF('AAA Import 2'!M29="","",'AAA Import 2'!M29/VLOOKUP((MATCH('Input Data'!$B$4,'Input Data 2'!$K$2:$K$5,0)),'Input Data 2'!$L$2:$N$5,3,FALSE))</f>
        <v>#NUM!</v>
      </c>
      <c r="N29" s="72">
        <f>'AAA Import 2'!N29</f>
        <v>0.70710678118654757</v>
      </c>
      <c r="O29" s="25"/>
      <c r="P29" s="25"/>
      <c r="Q29" s="50" t="e">
        <f t="shared" si="0"/>
        <v>#NUM!</v>
      </c>
      <c r="R29" s="32" t="e">
        <f t="shared" si="1"/>
        <v>#NUM!</v>
      </c>
      <c r="S29" s="51" t="str">
        <f t="shared" si="2"/>
        <v/>
      </c>
    </row>
    <row r="30" spans="1:19" ht="15" thickBot="1" x14ac:dyDescent="0.35">
      <c r="A30" s="39">
        <f>IF(NOT('Curve Data'!A38&gt;'Curve Data'!$B$6),'Curve Data'!A38,"")</f>
        <v>28</v>
      </c>
      <c r="B30" s="71">
        <f>IF('AAA Import 2'!B30="","",'AAA Import 2'!B30/VLOOKUP((MATCH('Input Data'!$B$4,'Input Data 2'!$K$2:$K$5,0)),'Input Data 2'!$L$2:$N$5,3,FALSE))</f>
        <v>-100</v>
      </c>
      <c r="C30" s="71" t="e">
        <f>IF('AAA Import 2'!C30="","",'AAA Import 2'!C30/VLOOKUP((MATCH('Input Data'!$B$4,'Input Data 2'!$K$2:$K$5,0)),'Input Data 2'!$L$2:$N$5,3,FALSE))</f>
        <v>#NUM!</v>
      </c>
      <c r="D30" s="71" t="e">
        <f>IF('AAA Import 2'!D30="","",'AAA Import 2'!D30/VLOOKUP((MATCH('Input Data'!$B$4,'Input Data 2'!$K$2:$K$5,0)),'Input Data 2'!$L$2:$N$5,3,FALSE))</f>
        <v>#NUM!</v>
      </c>
      <c r="E30" s="71" t="e">
        <f>IF('AAA Import 2'!E30="","",'AAA Import 2'!E30/VLOOKUP((MATCH('Input Data'!$B$4,'Input Data 2'!$K$2:$K$5,0)),'Input Data 2'!$L$2:$N$5,3,FALSE))</f>
        <v>#NUM!</v>
      </c>
      <c r="F30" s="71" t="e">
        <f>IF('AAA Import 2'!F30="","",'AAA Import 2'!F30/VLOOKUP((MATCH('Input Data'!$B$4,'Input Data 2'!$K$2:$K$5,0)),'Input Data 2'!$L$2:$N$5,3,FALSE))</f>
        <v>#NUM!</v>
      </c>
      <c r="G30" s="71" t="e">
        <f>IF('AAA Import 2'!G30="","",'AAA Import 2'!G30/VLOOKUP((MATCH('Input Data'!$B$4,'Input Data 2'!$K$2:$K$5,0)),'Input Data 2'!$L$2:$N$5,3,FALSE))</f>
        <v>#NUM!</v>
      </c>
      <c r="H30" s="71" t="e">
        <f>IF('AAA Import 2'!H30="","",'AAA Import 2'!H30/VLOOKUP((MATCH('Input Data'!$B$4,'Input Data 2'!$K$2:$K$5,0)),'Input Data 2'!$L$2:$N$5,3,FALSE))</f>
        <v>#NUM!</v>
      </c>
      <c r="I30" s="71" t="e">
        <f>IF('AAA Import 2'!I30="","",'AAA Import 2'!I30/VLOOKUP((MATCH('Input Data'!$B$4,'Input Data 2'!$K$2:$K$5,0)),'Input Data 2'!$L$2:$N$5,3,FALSE))</f>
        <v>#NUM!</v>
      </c>
      <c r="J30" s="71" t="e">
        <f>IF('AAA Import 2'!J30="","",'AAA Import 2'!J30/VLOOKUP((MATCH('Input Data'!$B$4,'Input Data 2'!$K$2:$K$5,0)),'Input Data 2'!$L$2:$N$5,3,FALSE))</f>
        <v>#NUM!</v>
      </c>
      <c r="K30" s="72">
        <f>'AAA Import 2'!K30</f>
        <v>0.70710678118654757</v>
      </c>
      <c r="L30" s="72" t="e">
        <f>IF('AAA Import 2'!L30="","",'AAA Import 2'!L30/VLOOKUP((MATCH('Input Data'!$B$4,'Input Data 2'!$K$2:$K$5,0)),'Input Data 2'!$L$2:$N$5,3,FALSE))</f>
        <v>#NUM!</v>
      </c>
      <c r="M30" s="72" t="e">
        <f>IF('AAA Import 2'!M30="","",'AAA Import 2'!M30/VLOOKUP((MATCH('Input Data'!$B$4,'Input Data 2'!$K$2:$K$5,0)),'Input Data 2'!$L$2:$N$5,3,FALSE))</f>
        <v>#NUM!</v>
      </c>
      <c r="N30" s="72">
        <f>'AAA Import 2'!N30</f>
        <v>0.70710678118654757</v>
      </c>
      <c r="O30" s="25"/>
      <c r="P30" s="25"/>
      <c r="Q30" s="50" t="e">
        <f t="shared" si="0"/>
        <v>#NUM!</v>
      </c>
      <c r="R30" s="32" t="e">
        <f t="shared" si="1"/>
        <v>#NUM!</v>
      </c>
      <c r="S30" s="51" t="str">
        <f t="shared" si="2"/>
        <v/>
      </c>
    </row>
    <row r="31" spans="1:19" ht="15" thickBot="1" x14ac:dyDescent="0.35">
      <c r="A31" s="39">
        <f>IF(NOT('Curve Data'!A39&gt;'Curve Data'!$B$6),'Curve Data'!A39,"")</f>
        <v>29</v>
      </c>
      <c r="B31" s="71">
        <f>IF('AAA Import 2'!B31="","",'AAA Import 2'!B31/VLOOKUP((MATCH('Input Data'!$B$4,'Input Data 2'!$K$2:$K$5,0)),'Input Data 2'!$L$2:$N$5,3,FALSE))</f>
        <v>-100</v>
      </c>
      <c r="C31" s="71" t="e">
        <f>IF('AAA Import 2'!C31="","",'AAA Import 2'!C31/VLOOKUP((MATCH('Input Data'!$B$4,'Input Data 2'!$K$2:$K$5,0)),'Input Data 2'!$L$2:$N$5,3,FALSE))</f>
        <v>#NUM!</v>
      </c>
      <c r="D31" s="71" t="e">
        <f>IF('AAA Import 2'!D31="","",'AAA Import 2'!D31/VLOOKUP((MATCH('Input Data'!$B$4,'Input Data 2'!$K$2:$K$5,0)),'Input Data 2'!$L$2:$N$5,3,FALSE))</f>
        <v>#NUM!</v>
      </c>
      <c r="E31" s="71" t="e">
        <f>IF('AAA Import 2'!E31="","",'AAA Import 2'!E31/VLOOKUP((MATCH('Input Data'!$B$4,'Input Data 2'!$K$2:$K$5,0)),'Input Data 2'!$L$2:$N$5,3,FALSE))</f>
        <v>#NUM!</v>
      </c>
      <c r="F31" s="71" t="e">
        <f>IF('AAA Import 2'!F31="","",'AAA Import 2'!F31/VLOOKUP((MATCH('Input Data'!$B$4,'Input Data 2'!$K$2:$K$5,0)),'Input Data 2'!$L$2:$N$5,3,FALSE))</f>
        <v>#NUM!</v>
      </c>
      <c r="G31" s="71" t="e">
        <f>IF('AAA Import 2'!G31="","",'AAA Import 2'!G31/VLOOKUP((MATCH('Input Data'!$B$4,'Input Data 2'!$K$2:$K$5,0)),'Input Data 2'!$L$2:$N$5,3,FALSE))</f>
        <v>#NUM!</v>
      </c>
      <c r="H31" s="71" t="e">
        <f>IF('AAA Import 2'!H31="","",'AAA Import 2'!H31/VLOOKUP((MATCH('Input Data'!$B$4,'Input Data 2'!$K$2:$K$5,0)),'Input Data 2'!$L$2:$N$5,3,FALSE))</f>
        <v>#NUM!</v>
      </c>
      <c r="I31" s="71" t="e">
        <f>IF('AAA Import 2'!I31="","",'AAA Import 2'!I31/VLOOKUP((MATCH('Input Data'!$B$4,'Input Data 2'!$K$2:$K$5,0)),'Input Data 2'!$L$2:$N$5,3,FALSE))</f>
        <v>#NUM!</v>
      </c>
      <c r="J31" s="71" t="e">
        <f>IF('AAA Import 2'!J31="","",'AAA Import 2'!J31/VLOOKUP((MATCH('Input Data'!$B$4,'Input Data 2'!$K$2:$K$5,0)),'Input Data 2'!$L$2:$N$5,3,FALSE))</f>
        <v>#NUM!</v>
      </c>
      <c r="K31" s="72">
        <f>'AAA Import 2'!K31</f>
        <v>0.70710678118654757</v>
      </c>
      <c r="L31" s="72" t="e">
        <f>IF('AAA Import 2'!L31="","",'AAA Import 2'!L31/VLOOKUP((MATCH('Input Data'!$B$4,'Input Data 2'!$K$2:$K$5,0)),'Input Data 2'!$L$2:$N$5,3,FALSE))</f>
        <v>#NUM!</v>
      </c>
      <c r="M31" s="72" t="e">
        <f>IF('AAA Import 2'!M31="","",'AAA Import 2'!M31/VLOOKUP((MATCH('Input Data'!$B$4,'Input Data 2'!$K$2:$K$5,0)),'Input Data 2'!$L$2:$N$5,3,FALSE))</f>
        <v>#NUM!</v>
      </c>
      <c r="N31" s="72">
        <f>'AAA Import 2'!N31</f>
        <v>0.70710678118654757</v>
      </c>
      <c r="O31" s="25"/>
      <c r="P31" s="25"/>
      <c r="Q31" s="50" t="e">
        <f t="shared" si="0"/>
        <v>#NUM!</v>
      </c>
      <c r="R31" s="32" t="e">
        <f t="shared" si="1"/>
        <v>#NUM!</v>
      </c>
      <c r="S31" s="51" t="str">
        <f t="shared" si="2"/>
        <v/>
      </c>
    </row>
    <row r="32" spans="1:19" ht="15" thickBot="1" x14ac:dyDescent="0.35">
      <c r="A32" s="39">
        <f>IF(NOT('Curve Data'!A40&gt;'Curve Data'!$B$6),'Curve Data'!A40,"")</f>
        <v>30</v>
      </c>
      <c r="B32" s="71">
        <f>IF('AAA Import 2'!B32="","",'AAA Import 2'!B32/VLOOKUP((MATCH('Input Data'!$B$4,'Input Data 2'!$K$2:$K$5,0)),'Input Data 2'!$L$2:$N$5,3,FALSE))</f>
        <v>-100</v>
      </c>
      <c r="C32" s="71" t="e">
        <f>IF('AAA Import 2'!C32="","",'AAA Import 2'!C32/VLOOKUP((MATCH('Input Data'!$B$4,'Input Data 2'!$K$2:$K$5,0)),'Input Data 2'!$L$2:$N$5,3,FALSE))</f>
        <v>#NUM!</v>
      </c>
      <c r="D32" s="71" t="e">
        <f>IF('AAA Import 2'!D32="","",'AAA Import 2'!D32/VLOOKUP((MATCH('Input Data'!$B$4,'Input Data 2'!$K$2:$K$5,0)),'Input Data 2'!$L$2:$N$5,3,FALSE))</f>
        <v>#NUM!</v>
      </c>
      <c r="E32" s="71" t="e">
        <f>IF('AAA Import 2'!E32="","",'AAA Import 2'!E32/VLOOKUP((MATCH('Input Data'!$B$4,'Input Data 2'!$K$2:$K$5,0)),'Input Data 2'!$L$2:$N$5,3,FALSE))</f>
        <v>#NUM!</v>
      </c>
      <c r="F32" s="71" t="e">
        <f>IF('AAA Import 2'!F32="","",'AAA Import 2'!F32/VLOOKUP((MATCH('Input Data'!$B$4,'Input Data 2'!$K$2:$K$5,0)),'Input Data 2'!$L$2:$N$5,3,FALSE))</f>
        <v>#NUM!</v>
      </c>
      <c r="G32" s="71" t="e">
        <f>IF('AAA Import 2'!G32="","",'AAA Import 2'!G32/VLOOKUP((MATCH('Input Data'!$B$4,'Input Data 2'!$K$2:$K$5,0)),'Input Data 2'!$L$2:$N$5,3,FALSE))</f>
        <v>#NUM!</v>
      </c>
      <c r="H32" s="71" t="e">
        <f>IF('AAA Import 2'!H32="","",'AAA Import 2'!H32/VLOOKUP((MATCH('Input Data'!$B$4,'Input Data 2'!$K$2:$K$5,0)),'Input Data 2'!$L$2:$N$5,3,FALSE))</f>
        <v>#NUM!</v>
      </c>
      <c r="I32" s="71" t="e">
        <f>IF('AAA Import 2'!I32="","",'AAA Import 2'!I32/VLOOKUP((MATCH('Input Data'!$B$4,'Input Data 2'!$K$2:$K$5,0)),'Input Data 2'!$L$2:$N$5,3,FALSE))</f>
        <v>#NUM!</v>
      </c>
      <c r="J32" s="71" t="e">
        <f>IF('AAA Import 2'!J32="","",'AAA Import 2'!J32/VLOOKUP((MATCH('Input Data'!$B$4,'Input Data 2'!$K$2:$K$5,0)),'Input Data 2'!$L$2:$N$5,3,FALSE))</f>
        <v>#NUM!</v>
      </c>
      <c r="K32" s="72">
        <f>'AAA Import 2'!K32</f>
        <v>0.70710678118654757</v>
      </c>
      <c r="L32" s="72" t="e">
        <f>IF('AAA Import 2'!L32="","",'AAA Import 2'!L32/VLOOKUP((MATCH('Input Data'!$B$4,'Input Data 2'!$K$2:$K$5,0)),'Input Data 2'!$L$2:$N$5,3,FALSE))</f>
        <v>#NUM!</v>
      </c>
      <c r="M32" s="72" t="e">
        <f>IF('AAA Import 2'!M32="","",'AAA Import 2'!M32/VLOOKUP((MATCH('Input Data'!$B$4,'Input Data 2'!$K$2:$K$5,0)),'Input Data 2'!$L$2:$N$5,3,FALSE))</f>
        <v>#NUM!</v>
      </c>
      <c r="N32" s="72">
        <f>'AAA Import 2'!N32</f>
        <v>0.70710678118654757</v>
      </c>
      <c r="O32" s="25"/>
      <c r="P32" s="25"/>
      <c r="Q32" s="50" t="e">
        <f t="shared" si="0"/>
        <v>#NUM!</v>
      </c>
      <c r="R32" s="32" t="e">
        <f t="shared" si="1"/>
        <v>#NUM!</v>
      </c>
      <c r="S32" s="51" t="str">
        <f t="shared" si="2"/>
        <v/>
      </c>
    </row>
    <row r="33" spans="1:19" ht="15" thickBot="1" x14ac:dyDescent="0.35">
      <c r="A33" s="39">
        <f>IF(NOT('Curve Data'!A41&gt;'Curve Data'!$B$6),'Curve Data'!A41,"")</f>
        <v>31</v>
      </c>
      <c r="B33" s="71">
        <f>IF('AAA Import 2'!B33="","",'AAA Import 2'!B33/VLOOKUP((MATCH('Input Data'!$B$4,'Input Data 2'!$K$2:$K$5,0)),'Input Data 2'!$L$2:$N$5,3,FALSE))</f>
        <v>-100</v>
      </c>
      <c r="C33" s="71" t="e">
        <f>IF('AAA Import 2'!C33="","",'AAA Import 2'!C33/VLOOKUP((MATCH('Input Data'!$B$4,'Input Data 2'!$K$2:$K$5,0)),'Input Data 2'!$L$2:$N$5,3,FALSE))</f>
        <v>#NUM!</v>
      </c>
      <c r="D33" s="71" t="e">
        <f>IF('AAA Import 2'!D33="","",'AAA Import 2'!D33/VLOOKUP((MATCH('Input Data'!$B$4,'Input Data 2'!$K$2:$K$5,0)),'Input Data 2'!$L$2:$N$5,3,FALSE))</f>
        <v>#NUM!</v>
      </c>
      <c r="E33" s="71" t="e">
        <f>IF('AAA Import 2'!E33="","",'AAA Import 2'!E33/VLOOKUP((MATCH('Input Data'!$B$4,'Input Data 2'!$K$2:$K$5,0)),'Input Data 2'!$L$2:$N$5,3,FALSE))</f>
        <v>#NUM!</v>
      </c>
      <c r="F33" s="71" t="e">
        <f>IF('AAA Import 2'!F33="","",'AAA Import 2'!F33/VLOOKUP((MATCH('Input Data'!$B$4,'Input Data 2'!$K$2:$K$5,0)),'Input Data 2'!$L$2:$N$5,3,FALSE))</f>
        <v>#NUM!</v>
      </c>
      <c r="G33" s="71" t="e">
        <f>IF('AAA Import 2'!G33="","",'AAA Import 2'!G33/VLOOKUP((MATCH('Input Data'!$B$4,'Input Data 2'!$K$2:$K$5,0)),'Input Data 2'!$L$2:$N$5,3,FALSE))</f>
        <v>#NUM!</v>
      </c>
      <c r="H33" s="71" t="e">
        <f>IF('AAA Import 2'!H33="","",'AAA Import 2'!H33/VLOOKUP((MATCH('Input Data'!$B$4,'Input Data 2'!$K$2:$K$5,0)),'Input Data 2'!$L$2:$N$5,3,FALSE))</f>
        <v>#NUM!</v>
      </c>
      <c r="I33" s="71" t="e">
        <f>IF('AAA Import 2'!I33="","",'AAA Import 2'!I33/VLOOKUP((MATCH('Input Data'!$B$4,'Input Data 2'!$K$2:$K$5,0)),'Input Data 2'!$L$2:$N$5,3,FALSE))</f>
        <v>#NUM!</v>
      </c>
      <c r="J33" s="71" t="e">
        <f>IF('AAA Import 2'!J33="","",'AAA Import 2'!J33/VLOOKUP((MATCH('Input Data'!$B$4,'Input Data 2'!$K$2:$K$5,0)),'Input Data 2'!$L$2:$N$5,3,FALSE))</f>
        <v>#NUM!</v>
      </c>
      <c r="K33" s="72">
        <f>'AAA Import 2'!K33</f>
        <v>0.70710678118654757</v>
      </c>
      <c r="L33" s="72" t="e">
        <f>IF('AAA Import 2'!L33="","",'AAA Import 2'!L33/VLOOKUP((MATCH('Input Data'!$B$4,'Input Data 2'!$K$2:$K$5,0)),'Input Data 2'!$L$2:$N$5,3,FALSE))</f>
        <v>#NUM!</v>
      </c>
      <c r="M33" s="72" t="e">
        <f>IF('AAA Import 2'!M33="","",'AAA Import 2'!M33/VLOOKUP((MATCH('Input Data'!$B$4,'Input Data 2'!$K$2:$K$5,0)),'Input Data 2'!$L$2:$N$5,3,FALSE))</f>
        <v>#NUM!</v>
      </c>
      <c r="N33" s="72">
        <f>'AAA Import 2'!N33</f>
        <v>0.70710678118654757</v>
      </c>
      <c r="O33" s="25"/>
      <c r="P33" s="25"/>
      <c r="Q33" s="50" t="e">
        <f t="shared" si="0"/>
        <v>#NUM!</v>
      </c>
      <c r="R33" s="32" t="e">
        <f t="shared" si="1"/>
        <v>#NUM!</v>
      </c>
      <c r="S33" s="51" t="str">
        <f t="shared" si="2"/>
        <v/>
      </c>
    </row>
    <row r="34" spans="1:19" ht="15" thickBot="1" x14ac:dyDescent="0.35">
      <c r="A34" s="39">
        <f>IF(NOT('Curve Data'!A42&gt;'Curve Data'!$B$6),'Curve Data'!A42,"")</f>
        <v>32</v>
      </c>
      <c r="B34" s="71">
        <f>IF('AAA Import 2'!B34="","",'AAA Import 2'!B34/VLOOKUP((MATCH('Input Data'!$B$4,'Input Data 2'!$K$2:$K$5,0)),'Input Data 2'!$L$2:$N$5,3,FALSE))</f>
        <v>-100</v>
      </c>
      <c r="C34" s="71" t="e">
        <f>IF('AAA Import 2'!C34="","",'AAA Import 2'!C34/VLOOKUP((MATCH('Input Data'!$B$4,'Input Data 2'!$K$2:$K$5,0)),'Input Data 2'!$L$2:$N$5,3,FALSE))</f>
        <v>#NUM!</v>
      </c>
      <c r="D34" s="71" t="e">
        <f>IF('AAA Import 2'!D34="","",'AAA Import 2'!D34/VLOOKUP((MATCH('Input Data'!$B$4,'Input Data 2'!$K$2:$K$5,0)),'Input Data 2'!$L$2:$N$5,3,FALSE))</f>
        <v>#NUM!</v>
      </c>
      <c r="E34" s="71" t="e">
        <f>IF('AAA Import 2'!E34="","",'AAA Import 2'!E34/VLOOKUP((MATCH('Input Data'!$B$4,'Input Data 2'!$K$2:$K$5,0)),'Input Data 2'!$L$2:$N$5,3,FALSE))</f>
        <v>#NUM!</v>
      </c>
      <c r="F34" s="71" t="e">
        <f>IF('AAA Import 2'!F34="","",'AAA Import 2'!F34/VLOOKUP((MATCH('Input Data'!$B$4,'Input Data 2'!$K$2:$K$5,0)),'Input Data 2'!$L$2:$N$5,3,FALSE))</f>
        <v>#NUM!</v>
      </c>
      <c r="G34" s="71" t="e">
        <f>IF('AAA Import 2'!G34="","",'AAA Import 2'!G34/VLOOKUP((MATCH('Input Data'!$B$4,'Input Data 2'!$K$2:$K$5,0)),'Input Data 2'!$L$2:$N$5,3,FALSE))</f>
        <v>#NUM!</v>
      </c>
      <c r="H34" s="71" t="e">
        <f>IF('AAA Import 2'!H34="","",'AAA Import 2'!H34/VLOOKUP((MATCH('Input Data'!$B$4,'Input Data 2'!$K$2:$K$5,0)),'Input Data 2'!$L$2:$N$5,3,FALSE))</f>
        <v>#NUM!</v>
      </c>
      <c r="I34" s="71" t="e">
        <f>IF('AAA Import 2'!I34="","",'AAA Import 2'!I34/VLOOKUP((MATCH('Input Data'!$B$4,'Input Data 2'!$K$2:$K$5,0)),'Input Data 2'!$L$2:$N$5,3,FALSE))</f>
        <v>#NUM!</v>
      </c>
      <c r="J34" s="71" t="e">
        <f>IF('AAA Import 2'!J34="","",'AAA Import 2'!J34/VLOOKUP((MATCH('Input Data'!$B$4,'Input Data 2'!$K$2:$K$5,0)),'Input Data 2'!$L$2:$N$5,3,FALSE))</f>
        <v>#NUM!</v>
      </c>
      <c r="K34" s="72">
        <f>'AAA Import 2'!K34</f>
        <v>0.70710678118654757</v>
      </c>
      <c r="L34" s="72" t="e">
        <f>IF('AAA Import 2'!L34="","",'AAA Import 2'!L34/VLOOKUP((MATCH('Input Data'!$B$4,'Input Data 2'!$K$2:$K$5,0)),'Input Data 2'!$L$2:$N$5,3,FALSE))</f>
        <v>#NUM!</v>
      </c>
      <c r="M34" s="72" t="e">
        <f>IF('AAA Import 2'!M34="","",'AAA Import 2'!M34/VLOOKUP((MATCH('Input Data'!$B$4,'Input Data 2'!$K$2:$K$5,0)),'Input Data 2'!$L$2:$N$5,3,FALSE))</f>
        <v>#NUM!</v>
      </c>
      <c r="N34" s="72">
        <f>'AAA Import 2'!N34</f>
        <v>0.70710678118654757</v>
      </c>
      <c r="O34" s="25"/>
      <c r="P34" s="25"/>
      <c r="Q34" s="50" t="e">
        <f t="shared" si="0"/>
        <v>#NUM!</v>
      </c>
      <c r="R34" s="32" t="e">
        <f t="shared" si="1"/>
        <v>#NUM!</v>
      </c>
      <c r="S34" s="51" t="str">
        <f t="shared" si="2"/>
        <v/>
      </c>
    </row>
    <row r="35" spans="1:19" ht="15" thickBot="1" x14ac:dyDescent="0.35">
      <c r="A35" s="39">
        <f>IF(NOT('Curve Data'!A43&gt;'Curve Data'!$B$6),'Curve Data'!A43,"")</f>
        <v>33</v>
      </c>
      <c r="B35" s="71">
        <f>IF('AAA Import 2'!B35="","",'AAA Import 2'!B35/VLOOKUP((MATCH('Input Data'!$B$4,'Input Data 2'!$K$2:$K$5,0)),'Input Data 2'!$L$2:$N$5,3,FALSE))</f>
        <v>-100</v>
      </c>
      <c r="C35" s="71" t="e">
        <f>IF('AAA Import 2'!C35="","",'AAA Import 2'!C35/VLOOKUP((MATCH('Input Data'!$B$4,'Input Data 2'!$K$2:$K$5,0)),'Input Data 2'!$L$2:$N$5,3,FALSE))</f>
        <v>#NUM!</v>
      </c>
      <c r="D35" s="71" t="e">
        <f>IF('AAA Import 2'!D35="","",'AAA Import 2'!D35/VLOOKUP((MATCH('Input Data'!$B$4,'Input Data 2'!$K$2:$K$5,0)),'Input Data 2'!$L$2:$N$5,3,FALSE))</f>
        <v>#NUM!</v>
      </c>
      <c r="E35" s="71" t="e">
        <f>IF('AAA Import 2'!E35="","",'AAA Import 2'!E35/VLOOKUP((MATCH('Input Data'!$B$4,'Input Data 2'!$K$2:$K$5,0)),'Input Data 2'!$L$2:$N$5,3,FALSE))</f>
        <v>#NUM!</v>
      </c>
      <c r="F35" s="71" t="e">
        <f>IF('AAA Import 2'!F35="","",'AAA Import 2'!F35/VLOOKUP((MATCH('Input Data'!$B$4,'Input Data 2'!$K$2:$K$5,0)),'Input Data 2'!$L$2:$N$5,3,FALSE))</f>
        <v>#NUM!</v>
      </c>
      <c r="G35" s="71" t="e">
        <f>IF('AAA Import 2'!G35="","",'AAA Import 2'!G35/VLOOKUP((MATCH('Input Data'!$B$4,'Input Data 2'!$K$2:$K$5,0)),'Input Data 2'!$L$2:$N$5,3,FALSE))</f>
        <v>#NUM!</v>
      </c>
      <c r="H35" s="71" t="e">
        <f>IF('AAA Import 2'!H35="","",'AAA Import 2'!H35/VLOOKUP((MATCH('Input Data'!$B$4,'Input Data 2'!$K$2:$K$5,0)),'Input Data 2'!$L$2:$N$5,3,FALSE))</f>
        <v>#NUM!</v>
      </c>
      <c r="I35" s="71" t="e">
        <f>IF('AAA Import 2'!I35="","",'AAA Import 2'!I35/VLOOKUP((MATCH('Input Data'!$B$4,'Input Data 2'!$K$2:$K$5,0)),'Input Data 2'!$L$2:$N$5,3,FALSE))</f>
        <v>#NUM!</v>
      </c>
      <c r="J35" s="71" t="e">
        <f>IF('AAA Import 2'!J35="","",'AAA Import 2'!J35/VLOOKUP((MATCH('Input Data'!$B$4,'Input Data 2'!$K$2:$K$5,0)),'Input Data 2'!$L$2:$N$5,3,FALSE))</f>
        <v>#NUM!</v>
      </c>
      <c r="K35" s="72">
        <f>'AAA Import 2'!K35</f>
        <v>0.70710678118654757</v>
      </c>
      <c r="L35" s="72" t="e">
        <f>IF('AAA Import 2'!L35="","",'AAA Import 2'!L35/VLOOKUP((MATCH('Input Data'!$B$4,'Input Data 2'!$K$2:$K$5,0)),'Input Data 2'!$L$2:$N$5,3,FALSE))</f>
        <v>#NUM!</v>
      </c>
      <c r="M35" s="72" t="e">
        <f>IF('AAA Import 2'!M35="","",'AAA Import 2'!M35/VLOOKUP((MATCH('Input Data'!$B$4,'Input Data 2'!$K$2:$K$5,0)),'Input Data 2'!$L$2:$N$5,3,FALSE))</f>
        <v>#NUM!</v>
      </c>
      <c r="N35" s="72">
        <f>'AAA Import 2'!N35</f>
        <v>0.70710678118654757</v>
      </c>
      <c r="O35" s="25"/>
      <c r="P35" s="25"/>
      <c r="Q35" s="50" t="e">
        <f t="shared" si="0"/>
        <v>#NUM!</v>
      </c>
      <c r="R35" s="32" t="e">
        <f t="shared" si="1"/>
        <v>#NUM!</v>
      </c>
      <c r="S35" s="51" t="str">
        <f t="shared" si="2"/>
        <v/>
      </c>
    </row>
    <row r="36" spans="1:19" ht="15" thickBot="1" x14ac:dyDescent="0.35">
      <c r="A36" s="39">
        <f>IF(NOT('Curve Data'!A44&gt;'Curve Data'!$B$6),'Curve Data'!A44,"")</f>
        <v>34</v>
      </c>
      <c r="B36" s="71">
        <f>IF('AAA Import 2'!B36="","",'AAA Import 2'!B36/VLOOKUP((MATCH('Input Data'!$B$4,'Input Data 2'!$K$2:$K$5,0)),'Input Data 2'!$L$2:$N$5,3,FALSE))</f>
        <v>-100</v>
      </c>
      <c r="C36" s="71" t="e">
        <f>IF('AAA Import 2'!C36="","",'AAA Import 2'!C36/VLOOKUP((MATCH('Input Data'!$B$4,'Input Data 2'!$K$2:$K$5,0)),'Input Data 2'!$L$2:$N$5,3,FALSE))</f>
        <v>#NUM!</v>
      </c>
      <c r="D36" s="71" t="e">
        <f>IF('AAA Import 2'!D36="","",'AAA Import 2'!D36/VLOOKUP((MATCH('Input Data'!$B$4,'Input Data 2'!$K$2:$K$5,0)),'Input Data 2'!$L$2:$N$5,3,FALSE))</f>
        <v>#NUM!</v>
      </c>
      <c r="E36" s="71" t="e">
        <f>IF('AAA Import 2'!E36="","",'AAA Import 2'!E36/VLOOKUP((MATCH('Input Data'!$B$4,'Input Data 2'!$K$2:$K$5,0)),'Input Data 2'!$L$2:$N$5,3,FALSE))</f>
        <v>#NUM!</v>
      </c>
      <c r="F36" s="71" t="e">
        <f>IF('AAA Import 2'!F36="","",'AAA Import 2'!F36/VLOOKUP((MATCH('Input Data'!$B$4,'Input Data 2'!$K$2:$K$5,0)),'Input Data 2'!$L$2:$N$5,3,FALSE))</f>
        <v>#NUM!</v>
      </c>
      <c r="G36" s="71" t="e">
        <f>IF('AAA Import 2'!G36="","",'AAA Import 2'!G36/VLOOKUP((MATCH('Input Data'!$B$4,'Input Data 2'!$K$2:$K$5,0)),'Input Data 2'!$L$2:$N$5,3,FALSE))</f>
        <v>#NUM!</v>
      </c>
      <c r="H36" s="71" t="e">
        <f>IF('AAA Import 2'!H36="","",'AAA Import 2'!H36/VLOOKUP((MATCH('Input Data'!$B$4,'Input Data 2'!$K$2:$K$5,0)),'Input Data 2'!$L$2:$N$5,3,FALSE))</f>
        <v>#NUM!</v>
      </c>
      <c r="I36" s="71" t="e">
        <f>IF('AAA Import 2'!I36="","",'AAA Import 2'!I36/VLOOKUP((MATCH('Input Data'!$B$4,'Input Data 2'!$K$2:$K$5,0)),'Input Data 2'!$L$2:$N$5,3,FALSE))</f>
        <v>#NUM!</v>
      </c>
      <c r="J36" s="71" t="e">
        <f>IF('AAA Import 2'!J36="","",'AAA Import 2'!J36/VLOOKUP((MATCH('Input Data'!$B$4,'Input Data 2'!$K$2:$K$5,0)),'Input Data 2'!$L$2:$N$5,3,FALSE))</f>
        <v>#NUM!</v>
      </c>
      <c r="K36" s="72">
        <f>'AAA Import 2'!K36</f>
        <v>0.70710678118654757</v>
      </c>
      <c r="L36" s="72" t="e">
        <f>IF('AAA Import 2'!L36="","",'AAA Import 2'!L36/VLOOKUP((MATCH('Input Data'!$B$4,'Input Data 2'!$K$2:$K$5,0)),'Input Data 2'!$L$2:$N$5,3,FALSE))</f>
        <v>#NUM!</v>
      </c>
      <c r="M36" s="72" t="e">
        <f>IF('AAA Import 2'!M36="","",'AAA Import 2'!M36/VLOOKUP((MATCH('Input Data'!$B$4,'Input Data 2'!$K$2:$K$5,0)),'Input Data 2'!$L$2:$N$5,3,FALSE))</f>
        <v>#NUM!</v>
      </c>
      <c r="N36" s="72">
        <f>'AAA Import 2'!N36</f>
        <v>0.70710678118654757</v>
      </c>
      <c r="O36" s="25"/>
      <c r="P36" s="25"/>
      <c r="Q36" s="50" t="e">
        <f t="shared" si="0"/>
        <v>#NUM!</v>
      </c>
      <c r="R36" s="32" t="e">
        <f t="shared" si="1"/>
        <v>#NUM!</v>
      </c>
      <c r="S36" s="51" t="str">
        <f t="shared" si="2"/>
        <v/>
      </c>
    </row>
    <row r="37" spans="1:19" ht="15" thickBot="1" x14ac:dyDescent="0.35">
      <c r="A37" s="39">
        <f>IF(NOT('Curve Data'!A45&gt;'Curve Data'!$B$6),'Curve Data'!A45,"")</f>
        <v>35</v>
      </c>
      <c r="B37" s="71">
        <f>IF('AAA Import 2'!B37="","",'AAA Import 2'!B37/VLOOKUP((MATCH('Input Data'!$B$4,'Input Data 2'!$K$2:$K$5,0)),'Input Data 2'!$L$2:$N$5,3,FALSE))</f>
        <v>-100</v>
      </c>
      <c r="C37" s="71" t="e">
        <f>IF('AAA Import 2'!C37="","",'AAA Import 2'!C37/VLOOKUP((MATCH('Input Data'!$B$4,'Input Data 2'!$K$2:$K$5,0)),'Input Data 2'!$L$2:$N$5,3,FALSE))</f>
        <v>#NUM!</v>
      </c>
      <c r="D37" s="71" t="e">
        <f>IF('AAA Import 2'!D37="","",'AAA Import 2'!D37/VLOOKUP((MATCH('Input Data'!$B$4,'Input Data 2'!$K$2:$K$5,0)),'Input Data 2'!$L$2:$N$5,3,FALSE))</f>
        <v>#NUM!</v>
      </c>
      <c r="E37" s="71" t="e">
        <f>IF('AAA Import 2'!E37="","",'AAA Import 2'!E37/VLOOKUP((MATCH('Input Data'!$B$4,'Input Data 2'!$K$2:$K$5,0)),'Input Data 2'!$L$2:$N$5,3,FALSE))</f>
        <v>#NUM!</v>
      </c>
      <c r="F37" s="71" t="e">
        <f>IF('AAA Import 2'!F37="","",'AAA Import 2'!F37/VLOOKUP((MATCH('Input Data'!$B$4,'Input Data 2'!$K$2:$K$5,0)),'Input Data 2'!$L$2:$N$5,3,FALSE))</f>
        <v>#NUM!</v>
      </c>
      <c r="G37" s="71" t="e">
        <f>IF('AAA Import 2'!G37="","",'AAA Import 2'!G37/VLOOKUP((MATCH('Input Data'!$B$4,'Input Data 2'!$K$2:$K$5,0)),'Input Data 2'!$L$2:$N$5,3,FALSE))</f>
        <v>#NUM!</v>
      </c>
      <c r="H37" s="71" t="e">
        <f>IF('AAA Import 2'!H37="","",'AAA Import 2'!H37/VLOOKUP((MATCH('Input Data'!$B$4,'Input Data 2'!$K$2:$K$5,0)),'Input Data 2'!$L$2:$N$5,3,FALSE))</f>
        <v>#NUM!</v>
      </c>
      <c r="I37" s="71" t="e">
        <f>IF('AAA Import 2'!I37="","",'AAA Import 2'!I37/VLOOKUP((MATCH('Input Data'!$B$4,'Input Data 2'!$K$2:$K$5,0)),'Input Data 2'!$L$2:$N$5,3,FALSE))</f>
        <v>#NUM!</v>
      </c>
      <c r="J37" s="71" t="e">
        <f>IF('AAA Import 2'!J37="","",'AAA Import 2'!J37/VLOOKUP((MATCH('Input Data'!$B$4,'Input Data 2'!$K$2:$K$5,0)),'Input Data 2'!$L$2:$N$5,3,FALSE))</f>
        <v>#NUM!</v>
      </c>
      <c r="K37" s="72">
        <f>'AAA Import 2'!K37</f>
        <v>0.70710678118654757</v>
      </c>
      <c r="L37" s="72" t="e">
        <f>IF('AAA Import 2'!L37="","",'AAA Import 2'!L37/VLOOKUP((MATCH('Input Data'!$B$4,'Input Data 2'!$K$2:$K$5,0)),'Input Data 2'!$L$2:$N$5,3,FALSE))</f>
        <v>#NUM!</v>
      </c>
      <c r="M37" s="72" t="e">
        <f>IF('AAA Import 2'!M37="","",'AAA Import 2'!M37/VLOOKUP((MATCH('Input Data'!$B$4,'Input Data 2'!$K$2:$K$5,0)),'Input Data 2'!$L$2:$N$5,3,FALSE))</f>
        <v>#NUM!</v>
      </c>
      <c r="N37" s="72">
        <f>'AAA Import 2'!N37</f>
        <v>0.70710678118654757</v>
      </c>
      <c r="O37" s="25"/>
      <c r="P37" s="25"/>
      <c r="Q37" s="50" t="e">
        <f t="shared" si="0"/>
        <v>#NUM!</v>
      </c>
      <c r="R37" s="32" t="e">
        <f t="shared" si="1"/>
        <v>#NUM!</v>
      </c>
      <c r="S37" s="51" t="str">
        <f t="shared" si="2"/>
        <v/>
      </c>
    </row>
    <row r="38" spans="1:19" ht="15" thickBot="1" x14ac:dyDescent="0.35">
      <c r="A38" s="39">
        <f>IF(NOT('Curve Data'!A46&gt;'Curve Data'!$B$6),'Curve Data'!A46,"")</f>
        <v>36</v>
      </c>
      <c r="B38" s="71">
        <f>IF('AAA Import 2'!B38="","",'AAA Import 2'!B38/VLOOKUP((MATCH('Input Data'!$B$4,'Input Data 2'!$K$2:$K$5,0)),'Input Data 2'!$L$2:$N$5,3,FALSE))</f>
        <v>-100</v>
      </c>
      <c r="C38" s="71" t="e">
        <f>IF('AAA Import 2'!C38="","",'AAA Import 2'!C38/VLOOKUP((MATCH('Input Data'!$B$4,'Input Data 2'!$K$2:$K$5,0)),'Input Data 2'!$L$2:$N$5,3,FALSE))</f>
        <v>#NUM!</v>
      </c>
      <c r="D38" s="71" t="e">
        <f>IF('AAA Import 2'!D38="","",'AAA Import 2'!D38/VLOOKUP((MATCH('Input Data'!$B$4,'Input Data 2'!$K$2:$K$5,0)),'Input Data 2'!$L$2:$N$5,3,FALSE))</f>
        <v>#NUM!</v>
      </c>
      <c r="E38" s="71" t="e">
        <f>IF('AAA Import 2'!E38="","",'AAA Import 2'!E38/VLOOKUP((MATCH('Input Data'!$B$4,'Input Data 2'!$K$2:$K$5,0)),'Input Data 2'!$L$2:$N$5,3,FALSE))</f>
        <v>#NUM!</v>
      </c>
      <c r="F38" s="71" t="e">
        <f>IF('AAA Import 2'!F38="","",'AAA Import 2'!F38/VLOOKUP((MATCH('Input Data'!$B$4,'Input Data 2'!$K$2:$K$5,0)),'Input Data 2'!$L$2:$N$5,3,FALSE))</f>
        <v>#NUM!</v>
      </c>
      <c r="G38" s="71" t="e">
        <f>IF('AAA Import 2'!G38="","",'AAA Import 2'!G38/VLOOKUP((MATCH('Input Data'!$B$4,'Input Data 2'!$K$2:$K$5,0)),'Input Data 2'!$L$2:$N$5,3,FALSE))</f>
        <v>#NUM!</v>
      </c>
      <c r="H38" s="71" t="e">
        <f>IF('AAA Import 2'!H38="","",'AAA Import 2'!H38/VLOOKUP((MATCH('Input Data'!$B$4,'Input Data 2'!$K$2:$K$5,0)),'Input Data 2'!$L$2:$N$5,3,FALSE))</f>
        <v>#NUM!</v>
      </c>
      <c r="I38" s="71" t="e">
        <f>IF('AAA Import 2'!I38="","",'AAA Import 2'!I38/VLOOKUP((MATCH('Input Data'!$B$4,'Input Data 2'!$K$2:$K$5,0)),'Input Data 2'!$L$2:$N$5,3,FALSE))</f>
        <v>#NUM!</v>
      </c>
      <c r="J38" s="71" t="e">
        <f>IF('AAA Import 2'!J38="","",'AAA Import 2'!J38/VLOOKUP((MATCH('Input Data'!$B$4,'Input Data 2'!$K$2:$K$5,0)),'Input Data 2'!$L$2:$N$5,3,FALSE))</f>
        <v>#NUM!</v>
      </c>
      <c r="K38" s="72">
        <f>'AAA Import 2'!K38</f>
        <v>0.70710678118654757</v>
      </c>
      <c r="L38" s="72" t="e">
        <f>IF('AAA Import 2'!L38="","",'AAA Import 2'!L38/VLOOKUP((MATCH('Input Data'!$B$4,'Input Data 2'!$K$2:$K$5,0)),'Input Data 2'!$L$2:$N$5,3,FALSE))</f>
        <v>#NUM!</v>
      </c>
      <c r="M38" s="72" t="e">
        <f>IF('AAA Import 2'!M38="","",'AAA Import 2'!M38/VLOOKUP((MATCH('Input Data'!$B$4,'Input Data 2'!$K$2:$K$5,0)),'Input Data 2'!$L$2:$N$5,3,FALSE))</f>
        <v>#NUM!</v>
      </c>
      <c r="N38" s="72">
        <f>'AAA Import 2'!N38</f>
        <v>0.70710678118654757</v>
      </c>
      <c r="O38" s="25"/>
      <c r="P38" s="25"/>
      <c r="Q38" s="50" t="e">
        <f t="shared" si="0"/>
        <v>#NUM!</v>
      </c>
      <c r="R38" s="32" t="e">
        <f t="shared" si="1"/>
        <v>#NUM!</v>
      </c>
      <c r="S38" s="51" t="str">
        <f t="shared" si="2"/>
        <v/>
      </c>
    </row>
    <row r="39" spans="1:19" ht="15" thickBot="1" x14ac:dyDescent="0.35">
      <c r="A39" s="39">
        <f>IF(NOT('Curve Data'!A47&gt;'Curve Data'!$B$6),'Curve Data'!A47,"")</f>
        <v>37</v>
      </c>
      <c r="B39" s="71">
        <f>IF('AAA Import 2'!B39="","",'AAA Import 2'!B39/VLOOKUP((MATCH('Input Data'!$B$4,'Input Data 2'!$K$2:$K$5,0)),'Input Data 2'!$L$2:$N$5,3,FALSE))</f>
        <v>-100</v>
      </c>
      <c r="C39" s="71" t="e">
        <f>IF('AAA Import 2'!C39="","",'AAA Import 2'!C39/VLOOKUP((MATCH('Input Data'!$B$4,'Input Data 2'!$K$2:$K$5,0)),'Input Data 2'!$L$2:$N$5,3,FALSE))</f>
        <v>#NUM!</v>
      </c>
      <c r="D39" s="71" t="e">
        <f>IF('AAA Import 2'!D39="","",'AAA Import 2'!D39/VLOOKUP((MATCH('Input Data'!$B$4,'Input Data 2'!$K$2:$K$5,0)),'Input Data 2'!$L$2:$N$5,3,FALSE))</f>
        <v>#NUM!</v>
      </c>
      <c r="E39" s="71" t="e">
        <f>IF('AAA Import 2'!E39="","",'AAA Import 2'!E39/VLOOKUP((MATCH('Input Data'!$B$4,'Input Data 2'!$K$2:$K$5,0)),'Input Data 2'!$L$2:$N$5,3,FALSE))</f>
        <v>#NUM!</v>
      </c>
      <c r="F39" s="71" t="e">
        <f>IF('AAA Import 2'!F39="","",'AAA Import 2'!F39/VLOOKUP((MATCH('Input Data'!$B$4,'Input Data 2'!$K$2:$K$5,0)),'Input Data 2'!$L$2:$N$5,3,FALSE))</f>
        <v>#NUM!</v>
      </c>
      <c r="G39" s="71" t="e">
        <f>IF('AAA Import 2'!G39="","",'AAA Import 2'!G39/VLOOKUP((MATCH('Input Data'!$B$4,'Input Data 2'!$K$2:$K$5,0)),'Input Data 2'!$L$2:$N$5,3,FALSE))</f>
        <v>#NUM!</v>
      </c>
      <c r="H39" s="71" t="e">
        <f>IF('AAA Import 2'!H39="","",'AAA Import 2'!H39/VLOOKUP((MATCH('Input Data'!$B$4,'Input Data 2'!$K$2:$K$5,0)),'Input Data 2'!$L$2:$N$5,3,FALSE))</f>
        <v>#NUM!</v>
      </c>
      <c r="I39" s="71" t="e">
        <f>IF('AAA Import 2'!I39="","",'AAA Import 2'!I39/VLOOKUP((MATCH('Input Data'!$B$4,'Input Data 2'!$K$2:$K$5,0)),'Input Data 2'!$L$2:$N$5,3,FALSE))</f>
        <v>#NUM!</v>
      </c>
      <c r="J39" s="71" t="e">
        <f>IF('AAA Import 2'!J39="","",'AAA Import 2'!J39/VLOOKUP((MATCH('Input Data'!$B$4,'Input Data 2'!$K$2:$K$5,0)),'Input Data 2'!$L$2:$N$5,3,FALSE))</f>
        <v>#NUM!</v>
      </c>
      <c r="K39" s="72">
        <f>'AAA Import 2'!K39</f>
        <v>0.70710678118654757</v>
      </c>
      <c r="L39" s="72" t="e">
        <f>IF('AAA Import 2'!L39="","",'AAA Import 2'!L39/VLOOKUP((MATCH('Input Data'!$B$4,'Input Data 2'!$K$2:$K$5,0)),'Input Data 2'!$L$2:$N$5,3,FALSE))</f>
        <v>#NUM!</v>
      </c>
      <c r="M39" s="72" t="e">
        <f>IF('AAA Import 2'!M39="","",'AAA Import 2'!M39/VLOOKUP((MATCH('Input Data'!$B$4,'Input Data 2'!$K$2:$K$5,0)),'Input Data 2'!$L$2:$N$5,3,FALSE))</f>
        <v>#NUM!</v>
      </c>
      <c r="N39" s="72">
        <f>'AAA Import 2'!N39</f>
        <v>0.70710678118654757</v>
      </c>
      <c r="O39" s="25"/>
      <c r="P39" s="25"/>
      <c r="Q39" s="50" t="e">
        <f t="shared" si="0"/>
        <v>#NUM!</v>
      </c>
      <c r="R39" s="32" t="e">
        <f t="shared" si="1"/>
        <v>#NUM!</v>
      </c>
      <c r="S39" s="51" t="str">
        <f t="shared" si="2"/>
        <v/>
      </c>
    </row>
    <row r="40" spans="1:19" ht="15" thickBot="1" x14ac:dyDescent="0.35">
      <c r="A40" s="39">
        <f>IF(NOT('Curve Data'!A48&gt;'Curve Data'!$B$6),'Curve Data'!A48,"")</f>
        <v>38</v>
      </c>
      <c r="B40" s="71">
        <f>IF('AAA Import 2'!B40="","",'AAA Import 2'!B40/VLOOKUP((MATCH('Input Data'!$B$4,'Input Data 2'!$K$2:$K$5,0)),'Input Data 2'!$L$2:$N$5,3,FALSE))</f>
        <v>-100</v>
      </c>
      <c r="C40" s="71" t="e">
        <f>IF('AAA Import 2'!C40="","",'AAA Import 2'!C40/VLOOKUP((MATCH('Input Data'!$B$4,'Input Data 2'!$K$2:$K$5,0)),'Input Data 2'!$L$2:$N$5,3,FALSE))</f>
        <v>#NUM!</v>
      </c>
      <c r="D40" s="71" t="e">
        <f>IF('AAA Import 2'!D40="","",'AAA Import 2'!D40/VLOOKUP((MATCH('Input Data'!$B$4,'Input Data 2'!$K$2:$K$5,0)),'Input Data 2'!$L$2:$N$5,3,FALSE))</f>
        <v>#NUM!</v>
      </c>
      <c r="E40" s="71" t="e">
        <f>IF('AAA Import 2'!E40="","",'AAA Import 2'!E40/VLOOKUP((MATCH('Input Data'!$B$4,'Input Data 2'!$K$2:$K$5,0)),'Input Data 2'!$L$2:$N$5,3,FALSE))</f>
        <v>#NUM!</v>
      </c>
      <c r="F40" s="71" t="e">
        <f>IF('AAA Import 2'!F40="","",'AAA Import 2'!F40/VLOOKUP((MATCH('Input Data'!$B$4,'Input Data 2'!$K$2:$K$5,0)),'Input Data 2'!$L$2:$N$5,3,FALSE))</f>
        <v>#NUM!</v>
      </c>
      <c r="G40" s="71" t="e">
        <f>IF('AAA Import 2'!G40="","",'AAA Import 2'!G40/VLOOKUP((MATCH('Input Data'!$B$4,'Input Data 2'!$K$2:$K$5,0)),'Input Data 2'!$L$2:$N$5,3,FALSE))</f>
        <v>#NUM!</v>
      </c>
      <c r="H40" s="71" t="e">
        <f>IF('AAA Import 2'!H40="","",'AAA Import 2'!H40/VLOOKUP((MATCH('Input Data'!$B$4,'Input Data 2'!$K$2:$K$5,0)),'Input Data 2'!$L$2:$N$5,3,FALSE))</f>
        <v>#NUM!</v>
      </c>
      <c r="I40" s="71" t="e">
        <f>IF('AAA Import 2'!I40="","",'AAA Import 2'!I40/VLOOKUP((MATCH('Input Data'!$B$4,'Input Data 2'!$K$2:$K$5,0)),'Input Data 2'!$L$2:$N$5,3,FALSE))</f>
        <v>#NUM!</v>
      </c>
      <c r="J40" s="71" t="e">
        <f>IF('AAA Import 2'!J40="","",'AAA Import 2'!J40/VLOOKUP((MATCH('Input Data'!$B$4,'Input Data 2'!$K$2:$K$5,0)),'Input Data 2'!$L$2:$N$5,3,FALSE))</f>
        <v>#NUM!</v>
      </c>
      <c r="K40" s="72">
        <f>'AAA Import 2'!K40</f>
        <v>0.70710678118654757</v>
      </c>
      <c r="L40" s="72" t="e">
        <f>IF('AAA Import 2'!L40="","",'AAA Import 2'!L40/VLOOKUP((MATCH('Input Data'!$B$4,'Input Data 2'!$K$2:$K$5,0)),'Input Data 2'!$L$2:$N$5,3,FALSE))</f>
        <v>#NUM!</v>
      </c>
      <c r="M40" s="72" t="e">
        <f>IF('AAA Import 2'!M40="","",'AAA Import 2'!M40/VLOOKUP((MATCH('Input Data'!$B$4,'Input Data 2'!$K$2:$K$5,0)),'Input Data 2'!$L$2:$N$5,3,FALSE))</f>
        <v>#NUM!</v>
      </c>
      <c r="N40" s="72">
        <f>'AAA Import 2'!N40</f>
        <v>0.70710678118654757</v>
      </c>
      <c r="O40" s="25"/>
      <c r="P40" s="25"/>
      <c r="Q40" s="50" t="e">
        <f t="shared" si="0"/>
        <v>#NUM!</v>
      </c>
      <c r="R40" s="32" t="e">
        <f t="shared" si="1"/>
        <v>#NUM!</v>
      </c>
      <c r="S40" s="51" t="str">
        <f t="shared" si="2"/>
        <v/>
      </c>
    </row>
    <row r="41" spans="1:19" ht="15" thickBot="1" x14ac:dyDescent="0.35">
      <c r="A41" s="39">
        <f>IF(NOT('Curve Data'!A49&gt;'Curve Data'!$B$6),'Curve Data'!A49,"")</f>
        <v>39</v>
      </c>
      <c r="B41" s="71">
        <f>IF('AAA Import 2'!B41="","",'AAA Import 2'!B41/VLOOKUP((MATCH('Input Data'!$B$4,'Input Data 2'!$K$2:$K$5,0)),'Input Data 2'!$L$2:$N$5,3,FALSE))</f>
        <v>-100</v>
      </c>
      <c r="C41" s="71" t="e">
        <f>IF('AAA Import 2'!C41="","",'AAA Import 2'!C41/VLOOKUP((MATCH('Input Data'!$B$4,'Input Data 2'!$K$2:$K$5,0)),'Input Data 2'!$L$2:$N$5,3,FALSE))</f>
        <v>#NUM!</v>
      </c>
      <c r="D41" s="71" t="e">
        <f>IF('AAA Import 2'!D41="","",'AAA Import 2'!D41/VLOOKUP((MATCH('Input Data'!$B$4,'Input Data 2'!$K$2:$K$5,0)),'Input Data 2'!$L$2:$N$5,3,FALSE))</f>
        <v>#NUM!</v>
      </c>
      <c r="E41" s="71" t="e">
        <f>IF('AAA Import 2'!E41="","",'AAA Import 2'!E41/VLOOKUP((MATCH('Input Data'!$B$4,'Input Data 2'!$K$2:$K$5,0)),'Input Data 2'!$L$2:$N$5,3,FALSE))</f>
        <v>#NUM!</v>
      </c>
      <c r="F41" s="71" t="e">
        <f>IF('AAA Import 2'!F41="","",'AAA Import 2'!F41/VLOOKUP((MATCH('Input Data'!$B$4,'Input Data 2'!$K$2:$K$5,0)),'Input Data 2'!$L$2:$N$5,3,FALSE))</f>
        <v>#NUM!</v>
      </c>
      <c r="G41" s="71" t="e">
        <f>IF('AAA Import 2'!G41="","",'AAA Import 2'!G41/VLOOKUP((MATCH('Input Data'!$B$4,'Input Data 2'!$K$2:$K$5,0)),'Input Data 2'!$L$2:$N$5,3,FALSE))</f>
        <v>#NUM!</v>
      </c>
      <c r="H41" s="71" t="e">
        <f>IF('AAA Import 2'!H41="","",'AAA Import 2'!H41/VLOOKUP((MATCH('Input Data'!$B$4,'Input Data 2'!$K$2:$K$5,0)),'Input Data 2'!$L$2:$N$5,3,FALSE))</f>
        <v>#NUM!</v>
      </c>
      <c r="I41" s="71" t="e">
        <f>IF('AAA Import 2'!I41="","",'AAA Import 2'!I41/VLOOKUP((MATCH('Input Data'!$B$4,'Input Data 2'!$K$2:$K$5,0)),'Input Data 2'!$L$2:$N$5,3,FALSE))</f>
        <v>#NUM!</v>
      </c>
      <c r="J41" s="71" t="e">
        <f>IF('AAA Import 2'!J41="","",'AAA Import 2'!J41/VLOOKUP((MATCH('Input Data'!$B$4,'Input Data 2'!$K$2:$K$5,0)),'Input Data 2'!$L$2:$N$5,3,FALSE))</f>
        <v>#NUM!</v>
      </c>
      <c r="K41" s="72">
        <f>'AAA Import 2'!K41</f>
        <v>0.70710678118654757</v>
      </c>
      <c r="L41" s="72" t="e">
        <f>IF('AAA Import 2'!L41="","",'AAA Import 2'!L41/VLOOKUP((MATCH('Input Data'!$B$4,'Input Data 2'!$K$2:$K$5,0)),'Input Data 2'!$L$2:$N$5,3,FALSE))</f>
        <v>#NUM!</v>
      </c>
      <c r="M41" s="72" t="e">
        <f>IF('AAA Import 2'!M41="","",'AAA Import 2'!M41/VLOOKUP((MATCH('Input Data'!$B$4,'Input Data 2'!$K$2:$K$5,0)),'Input Data 2'!$L$2:$N$5,3,FALSE))</f>
        <v>#NUM!</v>
      </c>
      <c r="N41" s="72">
        <f>'AAA Import 2'!N41</f>
        <v>0.70710678118654757</v>
      </c>
      <c r="O41" s="25"/>
      <c r="P41" s="25"/>
      <c r="Q41" s="50" t="e">
        <f t="shared" si="0"/>
        <v>#NUM!</v>
      </c>
      <c r="R41" s="32" t="e">
        <f t="shared" si="1"/>
        <v>#NUM!</v>
      </c>
      <c r="S41" s="51" t="str">
        <f t="shared" si="2"/>
        <v/>
      </c>
    </row>
    <row r="42" spans="1:19" ht="15" thickBot="1" x14ac:dyDescent="0.35">
      <c r="A42" s="39">
        <f>IF(NOT('Curve Data'!A50&gt;'Curve Data'!$B$6),'Curve Data'!A50,"")</f>
        <v>40</v>
      </c>
      <c r="B42" s="71">
        <f>IF('AAA Import 2'!B42="","",'AAA Import 2'!B42/VLOOKUP((MATCH('Input Data'!$B$4,'Input Data 2'!$K$2:$K$5,0)),'Input Data 2'!$L$2:$N$5,3,FALSE))</f>
        <v>-100</v>
      </c>
      <c r="C42" s="71" t="e">
        <f>IF('AAA Import 2'!C42="","",'AAA Import 2'!C42/VLOOKUP((MATCH('Input Data'!$B$4,'Input Data 2'!$K$2:$K$5,0)),'Input Data 2'!$L$2:$N$5,3,FALSE))</f>
        <v>#NUM!</v>
      </c>
      <c r="D42" s="71" t="e">
        <f>IF('AAA Import 2'!D42="","",'AAA Import 2'!D42/VLOOKUP((MATCH('Input Data'!$B$4,'Input Data 2'!$K$2:$K$5,0)),'Input Data 2'!$L$2:$N$5,3,FALSE))</f>
        <v>#NUM!</v>
      </c>
      <c r="E42" s="71" t="e">
        <f>IF('AAA Import 2'!E42="","",'AAA Import 2'!E42/VLOOKUP((MATCH('Input Data'!$B$4,'Input Data 2'!$K$2:$K$5,0)),'Input Data 2'!$L$2:$N$5,3,FALSE))</f>
        <v>#NUM!</v>
      </c>
      <c r="F42" s="71" t="e">
        <f>IF('AAA Import 2'!F42="","",'AAA Import 2'!F42/VLOOKUP((MATCH('Input Data'!$B$4,'Input Data 2'!$K$2:$K$5,0)),'Input Data 2'!$L$2:$N$5,3,FALSE))</f>
        <v>#NUM!</v>
      </c>
      <c r="G42" s="71" t="e">
        <f>IF('AAA Import 2'!G42="","",'AAA Import 2'!G42/VLOOKUP((MATCH('Input Data'!$B$4,'Input Data 2'!$K$2:$K$5,0)),'Input Data 2'!$L$2:$N$5,3,FALSE))</f>
        <v>#NUM!</v>
      </c>
      <c r="H42" s="71" t="e">
        <f>IF('AAA Import 2'!H42="","",'AAA Import 2'!H42/VLOOKUP((MATCH('Input Data'!$B$4,'Input Data 2'!$K$2:$K$5,0)),'Input Data 2'!$L$2:$N$5,3,FALSE))</f>
        <v>#NUM!</v>
      </c>
      <c r="I42" s="71" t="e">
        <f>IF('AAA Import 2'!I42="","",'AAA Import 2'!I42/VLOOKUP((MATCH('Input Data'!$B$4,'Input Data 2'!$K$2:$K$5,0)),'Input Data 2'!$L$2:$N$5,3,FALSE))</f>
        <v>#NUM!</v>
      </c>
      <c r="J42" s="71" t="e">
        <f>IF('AAA Import 2'!J42="","",'AAA Import 2'!J42/VLOOKUP((MATCH('Input Data'!$B$4,'Input Data 2'!$K$2:$K$5,0)),'Input Data 2'!$L$2:$N$5,3,FALSE))</f>
        <v>#NUM!</v>
      </c>
      <c r="K42" s="72">
        <f>'AAA Import 2'!K42</f>
        <v>0.70710678118654757</v>
      </c>
      <c r="L42" s="72" t="e">
        <f>IF('AAA Import 2'!L42="","",'AAA Import 2'!L42/VLOOKUP((MATCH('Input Data'!$B$4,'Input Data 2'!$K$2:$K$5,0)),'Input Data 2'!$L$2:$N$5,3,FALSE))</f>
        <v>#NUM!</v>
      </c>
      <c r="M42" s="72" t="e">
        <f>IF('AAA Import 2'!M42="","",'AAA Import 2'!M42/VLOOKUP((MATCH('Input Data'!$B$4,'Input Data 2'!$K$2:$K$5,0)),'Input Data 2'!$L$2:$N$5,3,FALSE))</f>
        <v>#NUM!</v>
      </c>
      <c r="N42" s="72">
        <f>'AAA Import 2'!N42</f>
        <v>0.70710678118654757</v>
      </c>
      <c r="O42" s="25"/>
      <c r="P42" s="25"/>
      <c r="Q42" s="50" t="e">
        <f t="shared" si="0"/>
        <v>#NUM!</v>
      </c>
      <c r="R42" s="32" t="e">
        <f t="shared" si="1"/>
        <v>#NUM!</v>
      </c>
      <c r="S42" s="51" t="str">
        <f t="shared" si="2"/>
        <v/>
      </c>
    </row>
    <row r="43" spans="1:19" ht="15" thickBot="1" x14ac:dyDescent="0.35">
      <c r="A43" s="39">
        <f>IF(NOT('Curve Data'!A51&gt;'Curve Data'!$B$6),'Curve Data'!A51,"")</f>
        <v>41</v>
      </c>
      <c r="B43" s="71">
        <f>IF('AAA Import 2'!B43="","",'AAA Import 2'!B43/VLOOKUP((MATCH('Input Data'!$B$4,'Input Data 2'!$K$2:$K$5,0)),'Input Data 2'!$L$2:$N$5,3,FALSE))</f>
        <v>-100</v>
      </c>
      <c r="C43" s="71" t="e">
        <f>IF('AAA Import 2'!C43="","",'AAA Import 2'!C43/VLOOKUP((MATCH('Input Data'!$B$4,'Input Data 2'!$K$2:$K$5,0)),'Input Data 2'!$L$2:$N$5,3,FALSE))</f>
        <v>#NUM!</v>
      </c>
      <c r="D43" s="71" t="e">
        <f>IF('AAA Import 2'!D43="","",'AAA Import 2'!D43/VLOOKUP((MATCH('Input Data'!$B$4,'Input Data 2'!$K$2:$K$5,0)),'Input Data 2'!$L$2:$N$5,3,FALSE))</f>
        <v>#NUM!</v>
      </c>
      <c r="E43" s="71" t="e">
        <f>IF('AAA Import 2'!E43="","",'AAA Import 2'!E43/VLOOKUP((MATCH('Input Data'!$B$4,'Input Data 2'!$K$2:$K$5,0)),'Input Data 2'!$L$2:$N$5,3,FALSE))</f>
        <v>#NUM!</v>
      </c>
      <c r="F43" s="71" t="e">
        <f>IF('AAA Import 2'!F43="","",'AAA Import 2'!F43/VLOOKUP((MATCH('Input Data'!$B$4,'Input Data 2'!$K$2:$K$5,0)),'Input Data 2'!$L$2:$N$5,3,FALSE))</f>
        <v>#NUM!</v>
      </c>
      <c r="G43" s="71" t="e">
        <f>IF('AAA Import 2'!G43="","",'AAA Import 2'!G43/VLOOKUP((MATCH('Input Data'!$B$4,'Input Data 2'!$K$2:$K$5,0)),'Input Data 2'!$L$2:$N$5,3,FALSE))</f>
        <v>#NUM!</v>
      </c>
      <c r="H43" s="71" t="e">
        <f>IF('AAA Import 2'!H43="","",'AAA Import 2'!H43/VLOOKUP((MATCH('Input Data'!$B$4,'Input Data 2'!$K$2:$K$5,0)),'Input Data 2'!$L$2:$N$5,3,FALSE))</f>
        <v>#NUM!</v>
      </c>
      <c r="I43" s="71" t="e">
        <f>IF('AAA Import 2'!I43="","",'AAA Import 2'!I43/VLOOKUP((MATCH('Input Data'!$B$4,'Input Data 2'!$K$2:$K$5,0)),'Input Data 2'!$L$2:$N$5,3,FALSE))</f>
        <v>#NUM!</v>
      </c>
      <c r="J43" s="71" t="e">
        <f>IF('AAA Import 2'!J43="","",'AAA Import 2'!J43/VLOOKUP((MATCH('Input Data'!$B$4,'Input Data 2'!$K$2:$K$5,0)),'Input Data 2'!$L$2:$N$5,3,FALSE))</f>
        <v>#NUM!</v>
      </c>
      <c r="K43" s="72">
        <f>'AAA Import 2'!K43</f>
        <v>0.70710678118654757</v>
      </c>
      <c r="L43" s="72" t="e">
        <f>IF('AAA Import 2'!L43="","",'AAA Import 2'!L43/VLOOKUP((MATCH('Input Data'!$B$4,'Input Data 2'!$K$2:$K$5,0)),'Input Data 2'!$L$2:$N$5,3,FALSE))</f>
        <v>#NUM!</v>
      </c>
      <c r="M43" s="72" t="e">
        <f>IF('AAA Import 2'!M43="","",'AAA Import 2'!M43/VLOOKUP((MATCH('Input Data'!$B$4,'Input Data 2'!$K$2:$K$5,0)),'Input Data 2'!$L$2:$N$5,3,FALSE))</f>
        <v>#NUM!</v>
      </c>
      <c r="N43" s="72">
        <f>'AAA Import 2'!N43</f>
        <v>0.70710678118654757</v>
      </c>
      <c r="O43" s="25"/>
      <c r="P43" s="25"/>
      <c r="Q43" s="50" t="e">
        <f t="shared" si="0"/>
        <v>#NUM!</v>
      </c>
      <c r="R43" s="32" t="e">
        <f t="shared" si="1"/>
        <v>#NUM!</v>
      </c>
      <c r="S43" s="51" t="str">
        <f t="shared" si="2"/>
        <v/>
      </c>
    </row>
    <row r="44" spans="1:19" ht="15" thickBot="1" x14ac:dyDescent="0.35">
      <c r="A44" s="39">
        <f>IF(NOT('Curve Data'!A52&gt;'Curve Data'!$B$6),'Curve Data'!A52,"")</f>
        <v>42</v>
      </c>
      <c r="B44" s="71">
        <f>IF('AAA Import 2'!B44="","",'AAA Import 2'!B44/VLOOKUP((MATCH('Input Data'!$B$4,'Input Data 2'!$K$2:$K$5,0)),'Input Data 2'!$L$2:$N$5,3,FALSE))</f>
        <v>-100</v>
      </c>
      <c r="C44" s="71" t="e">
        <f>IF('AAA Import 2'!C44="","",'AAA Import 2'!C44/VLOOKUP((MATCH('Input Data'!$B$4,'Input Data 2'!$K$2:$K$5,0)),'Input Data 2'!$L$2:$N$5,3,FALSE))</f>
        <v>#NUM!</v>
      </c>
      <c r="D44" s="71" t="e">
        <f>IF('AAA Import 2'!D44="","",'AAA Import 2'!D44/VLOOKUP((MATCH('Input Data'!$B$4,'Input Data 2'!$K$2:$K$5,0)),'Input Data 2'!$L$2:$N$5,3,FALSE))</f>
        <v>#NUM!</v>
      </c>
      <c r="E44" s="71" t="e">
        <f>IF('AAA Import 2'!E44="","",'AAA Import 2'!E44/VLOOKUP((MATCH('Input Data'!$B$4,'Input Data 2'!$K$2:$K$5,0)),'Input Data 2'!$L$2:$N$5,3,FALSE))</f>
        <v>#NUM!</v>
      </c>
      <c r="F44" s="71" t="e">
        <f>IF('AAA Import 2'!F44="","",'AAA Import 2'!F44/VLOOKUP((MATCH('Input Data'!$B$4,'Input Data 2'!$K$2:$K$5,0)),'Input Data 2'!$L$2:$N$5,3,FALSE))</f>
        <v>#NUM!</v>
      </c>
      <c r="G44" s="71" t="e">
        <f>IF('AAA Import 2'!G44="","",'AAA Import 2'!G44/VLOOKUP((MATCH('Input Data'!$B$4,'Input Data 2'!$K$2:$K$5,0)),'Input Data 2'!$L$2:$N$5,3,FALSE))</f>
        <v>#NUM!</v>
      </c>
      <c r="H44" s="71" t="e">
        <f>IF('AAA Import 2'!H44="","",'AAA Import 2'!H44/VLOOKUP((MATCH('Input Data'!$B$4,'Input Data 2'!$K$2:$K$5,0)),'Input Data 2'!$L$2:$N$5,3,FALSE))</f>
        <v>#NUM!</v>
      </c>
      <c r="I44" s="71" t="e">
        <f>IF('AAA Import 2'!I44="","",'AAA Import 2'!I44/VLOOKUP((MATCH('Input Data'!$B$4,'Input Data 2'!$K$2:$K$5,0)),'Input Data 2'!$L$2:$N$5,3,FALSE))</f>
        <v>#NUM!</v>
      </c>
      <c r="J44" s="71" t="e">
        <f>IF('AAA Import 2'!J44="","",'AAA Import 2'!J44/VLOOKUP((MATCH('Input Data'!$B$4,'Input Data 2'!$K$2:$K$5,0)),'Input Data 2'!$L$2:$N$5,3,FALSE))</f>
        <v>#NUM!</v>
      </c>
      <c r="K44" s="72">
        <f>'AAA Import 2'!K44</f>
        <v>0.70710678118654757</v>
      </c>
      <c r="L44" s="72" t="e">
        <f>IF('AAA Import 2'!L44="","",'AAA Import 2'!L44/VLOOKUP((MATCH('Input Data'!$B$4,'Input Data 2'!$K$2:$K$5,0)),'Input Data 2'!$L$2:$N$5,3,FALSE))</f>
        <v>#NUM!</v>
      </c>
      <c r="M44" s="72" t="e">
        <f>IF('AAA Import 2'!M44="","",'AAA Import 2'!M44/VLOOKUP((MATCH('Input Data'!$B$4,'Input Data 2'!$K$2:$K$5,0)),'Input Data 2'!$L$2:$N$5,3,FALSE))</f>
        <v>#NUM!</v>
      </c>
      <c r="N44" s="72">
        <f>'AAA Import 2'!N44</f>
        <v>0.70710678118654757</v>
      </c>
      <c r="O44" s="25"/>
      <c r="P44" s="25"/>
      <c r="Q44" s="50" t="e">
        <f t="shared" si="0"/>
        <v>#NUM!</v>
      </c>
      <c r="R44" s="32" t="e">
        <f t="shared" si="1"/>
        <v>#NUM!</v>
      </c>
      <c r="S44" s="51" t="str">
        <f t="shared" si="2"/>
        <v/>
      </c>
    </row>
    <row r="45" spans="1:19" ht="15" thickBot="1" x14ac:dyDescent="0.35">
      <c r="A45" s="39">
        <f>IF(NOT('Curve Data'!A53&gt;'Curve Data'!$B$6),'Curve Data'!A53,"")</f>
        <v>43</v>
      </c>
      <c r="B45" s="71">
        <f>IF('AAA Import 2'!B45="","",'AAA Import 2'!B45/VLOOKUP((MATCH('Input Data'!$B$4,'Input Data 2'!$K$2:$K$5,0)),'Input Data 2'!$L$2:$N$5,3,FALSE))</f>
        <v>-100</v>
      </c>
      <c r="C45" s="71" t="e">
        <f>IF('AAA Import 2'!C45="","",'AAA Import 2'!C45/VLOOKUP((MATCH('Input Data'!$B$4,'Input Data 2'!$K$2:$K$5,0)),'Input Data 2'!$L$2:$N$5,3,FALSE))</f>
        <v>#NUM!</v>
      </c>
      <c r="D45" s="71" t="e">
        <f>IF('AAA Import 2'!D45="","",'AAA Import 2'!D45/VLOOKUP((MATCH('Input Data'!$B$4,'Input Data 2'!$K$2:$K$5,0)),'Input Data 2'!$L$2:$N$5,3,FALSE))</f>
        <v>#NUM!</v>
      </c>
      <c r="E45" s="71" t="e">
        <f>IF('AAA Import 2'!E45="","",'AAA Import 2'!E45/VLOOKUP((MATCH('Input Data'!$B$4,'Input Data 2'!$K$2:$K$5,0)),'Input Data 2'!$L$2:$N$5,3,FALSE))</f>
        <v>#NUM!</v>
      </c>
      <c r="F45" s="71" t="e">
        <f>IF('AAA Import 2'!F45="","",'AAA Import 2'!F45/VLOOKUP((MATCH('Input Data'!$B$4,'Input Data 2'!$K$2:$K$5,0)),'Input Data 2'!$L$2:$N$5,3,FALSE))</f>
        <v>#NUM!</v>
      </c>
      <c r="G45" s="71" t="e">
        <f>IF('AAA Import 2'!G45="","",'AAA Import 2'!G45/VLOOKUP((MATCH('Input Data'!$B$4,'Input Data 2'!$K$2:$K$5,0)),'Input Data 2'!$L$2:$N$5,3,FALSE))</f>
        <v>#NUM!</v>
      </c>
      <c r="H45" s="71" t="e">
        <f>IF('AAA Import 2'!H45="","",'AAA Import 2'!H45/VLOOKUP((MATCH('Input Data'!$B$4,'Input Data 2'!$K$2:$K$5,0)),'Input Data 2'!$L$2:$N$5,3,FALSE))</f>
        <v>#NUM!</v>
      </c>
      <c r="I45" s="71" t="e">
        <f>IF('AAA Import 2'!I45="","",'AAA Import 2'!I45/VLOOKUP((MATCH('Input Data'!$B$4,'Input Data 2'!$K$2:$K$5,0)),'Input Data 2'!$L$2:$N$5,3,FALSE))</f>
        <v>#NUM!</v>
      </c>
      <c r="J45" s="71" t="e">
        <f>IF('AAA Import 2'!J45="","",'AAA Import 2'!J45/VLOOKUP((MATCH('Input Data'!$B$4,'Input Data 2'!$K$2:$K$5,0)),'Input Data 2'!$L$2:$N$5,3,FALSE))</f>
        <v>#NUM!</v>
      </c>
      <c r="K45" s="72">
        <f>'AAA Import 2'!K45</f>
        <v>0.70710678118654757</v>
      </c>
      <c r="L45" s="72" t="e">
        <f>IF('AAA Import 2'!L45="","",'AAA Import 2'!L45/VLOOKUP((MATCH('Input Data'!$B$4,'Input Data 2'!$K$2:$K$5,0)),'Input Data 2'!$L$2:$N$5,3,FALSE))</f>
        <v>#NUM!</v>
      </c>
      <c r="M45" s="72" t="e">
        <f>IF('AAA Import 2'!M45="","",'AAA Import 2'!M45/VLOOKUP((MATCH('Input Data'!$B$4,'Input Data 2'!$K$2:$K$5,0)),'Input Data 2'!$L$2:$N$5,3,FALSE))</f>
        <v>#NUM!</v>
      </c>
      <c r="N45" s="72">
        <f>'AAA Import 2'!N45</f>
        <v>0.70710678118654757</v>
      </c>
      <c r="O45" s="25"/>
      <c r="P45" s="25"/>
      <c r="Q45" s="50" t="e">
        <f t="shared" si="0"/>
        <v>#NUM!</v>
      </c>
      <c r="R45" s="32" t="e">
        <f t="shared" si="1"/>
        <v>#NUM!</v>
      </c>
      <c r="S45" s="51" t="str">
        <f t="shared" si="2"/>
        <v/>
      </c>
    </row>
    <row r="46" spans="1:19" ht="15" thickBot="1" x14ac:dyDescent="0.35">
      <c r="A46" s="39">
        <f>IF(NOT('Curve Data'!A54&gt;'Curve Data'!$B$6),'Curve Data'!A54,"")</f>
        <v>44</v>
      </c>
      <c r="B46" s="71">
        <f>IF('AAA Import 2'!B46="","",'AAA Import 2'!B46/VLOOKUP((MATCH('Input Data'!$B$4,'Input Data 2'!$K$2:$K$5,0)),'Input Data 2'!$L$2:$N$5,3,FALSE))</f>
        <v>-100</v>
      </c>
      <c r="C46" s="71" t="e">
        <f>IF('AAA Import 2'!C46="","",'AAA Import 2'!C46/VLOOKUP((MATCH('Input Data'!$B$4,'Input Data 2'!$K$2:$K$5,0)),'Input Data 2'!$L$2:$N$5,3,FALSE))</f>
        <v>#NUM!</v>
      </c>
      <c r="D46" s="71" t="e">
        <f>IF('AAA Import 2'!D46="","",'AAA Import 2'!D46/VLOOKUP((MATCH('Input Data'!$B$4,'Input Data 2'!$K$2:$K$5,0)),'Input Data 2'!$L$2:$N$5,3,FALSE))</f>
        <v>#NUM!</v>
      </c>
      <c r="E46" s="71" t="e">
        <f>IF('AAA Import 2'!E46="","",'AAA Import 2'!E46/VLOOKUP((MATCH('Input Data'!$B$4,'Input Data 2'!$K$2:$K$5,0)),'Input Data 2'!$L$2:$N$5,3,FALSE))</f>
        <v>#NUM!</v>
      </c>
      <c r="F46" s="71" t="e">
        <f>IF('AAA Import 2'!F46="","",'AAA Import 2'!F46/VLOOKUP((MATCH('Input Data'!$B$4,'Input Data 2'!$K$2:$K$5,0)),'Input Data 2'!$L$2:$N$5,3,FALSE))</f>
        <v>#NUM!</v>
      </c>
      <c r="G46" s="71" t="e">
        <f>IF('AAA Import 2'!G46="","",'AAA Import 2'!G46/VLOOKUP((MATCH('Input Data'!$B$4,'Input Data 2'!$K$2:$K$5,0)),'Input Data 2'!$L$2:$N$5,3,FALSE))</f>
        <v>#NUM!</v>
      </c>
      <c r="H46" s="71" t="e">
        <f>IF('AAA Import 2'!H46="","",'AAA Import 2'!H46/VLOOKUP((MATCH('Input Data'!$B$4,'Input Data 2'!$K$2:$K$5,0)),'Input Data 2'!$L$2:$N$5,3,FALSE))</f>
        <v>#NUM!</v>
      </c>
      <c r="I46" s="71" t="e">
        <f>IF('AAA Import 2'!I46="","",'AAA Import 2'!I46/VLOOKUP((MATCH('Input Data'!$B$4,'Input Data 2'!$K$2:$K$5,0)),'Input Data 2'!$L$2:$N$5,3,FALSE))</f>
        <v>#NUM!</v>
      </c>
      <c r="J46" s="71" t="e">
        <f>IF('AAA Import 2'!J46="","",'AAA Import 2'!J46/VLOOKUP((MATCH('Input Data'!$B$4,'Input Data 2'!$K$2:$K$5,0)),'Input Data 2'!$L$2:$N$5,3,FALSE))</f>
        <v>#NUM!</v>
      </c>
      <c r="K46" s="72">
        <f>'AAA Import 2'!K46</f>
        <v>0.70710678118654757</v>
      </c>
      <c r="L46" s="72" t="e">
        <f>IF('AAA Import 2'!L46="","",'AAA Import 2'!L46/VLOOKUP((MATCH('Input Data'!$B$4,'Input Data 2'!$K$2:$K$5,0)),'Input Data 2'!$L$2:$N$5,3,FALSE))</f>
        <v>#NUM!</v>
      </c>
      <c r="M46" s="72" t="e">
        <f>IF('AAA Import 2'!M46="","",'AAA Import 2'!M46/VLOOKUP((MATCH('Input Data'!$B$4,'Input Data 2'!$K$2:$K$5,0)),'Input Data 2'!$L$2:$N$5,3,FALSE))</f>
        <v>#NUM!</v>
      </c>
      <c r="N46" s="72">
        <f>'AAA Import 2'!N46</f>
        <v>0.70710678118654757</v>
      </c>
      <c r="O46" s="25"/>
      <c r="P46" s="25"/>
      <c r="Q46" s="50" t="e">
        <f t="shared" si="0"/>
        <v>#NUM!</v>
      </c>
      <c r="R46" s="32" t="e">
        <f t="shared" si="1"/>
        <v>#NUM!</v>
      </c>
      <c r="S46" s="51" t="str">
        <f t="shared" si="2"/>
        <v/>
      </c>
    </row>
    <row r="47" spans="1:19" ht="15" thickBot="1" x14ac:dyDescent="0.35">
      <c r="A47" s="39">
        <f>IF(NOT('Curve Data'!A55&gt;'Curve Data'!$B$6),'Curve Data'!A55,"")</f>
        <v>45</v>
      </c>
      <c r="B47" s="71">
        <f>IF('AAA Import 2'!B47="","",'AAA Import 2'!B47/VLOOKUP((MATCH('Input Data'!$B$4,'Input Data 2'!$K$2:$K$5,0)),'Input Data 2'!$L$2:$N$5,3,FALSE))</f>
        <v>-100</v>
      </c>
      <c r="C47" s="71" t="e">
        <f>IF('AAA Import 2'!C47="","",'AAA Import 2'!C47/VLOOKUP((MATCH('Input Data'!$B$4,'Input Data 2'!$K$2:$K$5,0)),'Input Data 2'!$L$2:$N$5,3,FALSE))</f>
        <v>#NUM!</v>
      </c>
      <c r="D47" s="71" t="e">
        <f>IF('AAA Import 2'!D47="","",'AAA Import 2'!D47/VLOOKUP((MATCH('Input Data'!$B$4,'Input Data 2'!$K$2:$K$5,0)),'Input Data 2'!$L$2:$N$5,3,FALSE))</f>
        <v>#NUM!</v>
      </c>
      <c r="E47" s="71" t="e">
        <f>IF('AAA Import 2'!E47="","",'AAA Import 2'!E47/VLOOKUP((MATCH('Input Data'!$B$4,'Input Data 2'!$K$2:$K$5,0)),'Input Data 2'!$L$2:$N$5,3,FALSE))</f>
        <v>#NUM!</v>
      </c>
      <c r="F47" s="71" t="e">
        <f>IF('AAA Import 2'!F47="","",'AAA Import 2'!F47/VLOOKUP((MATCH('Input Data'!$B$4,'Input Data 2'!$K$2:$K$5,0)),'Input Data 2'!$L$2:$N$5,3,FALSE))</f>
        <v>#NUM!</v>
      </c>
      <c r="G47" s="71" t="e">
        <f>IF('AAA Import 2'!G47="","",'AAA Import 2'!G47/VLOOKUP((MATCH('Input Data'!$B$4,'Input Data 2'!$K$2:$K$5,0)),'Input Data 2'!$L$2:$N$5,3,FALSE))</f>
        <v>#NUM!</v>
      </c>
      <c r="H47" s="71" t="e">
        <f>IF('AAA Import 2'!H47="","",'AAA Import 2'!H47/VLOOKUP((MATCH('Input Data'!$B$4,'Input Data 2'!$K$2:$K$5,0)),'Input Data 2'!$L$2:$N$5,3,FALSE))</f>
        <v>#NUM!</v>
      </c>
      <c r="I47" s="71" t="e">
        <f>IF('AAA Import 2'!I47="","",'AAA Import 2'!I47/VLOOKUP((MATCH('Input Data'!$B$4,'Input Data 2'!$K$2:$K$5,0)),'Input Data 2'!$L$2:$N$5,3,FALSE))</f>
        <v>#NUM!</v>
      </c>
      <c r="J47" s="71" t="e">
        <f>IF('AAA Import 2'!J47="","",'AAA Import 2'!J47/VLOOKUP((MATCH('Input Data'!$B$4,'Input Data 2'!$K$2:$K$5,0)),'Input Data 2'!$L$2:$N$5,3,FALSE))</f>
        <v>#NUM!</v>
      </c>
      <c r="K47" s="72">
        <f>'AAA Import 2'!K47</f>
        <v>0.70710678118654757</v>
      </c>
      <c r="L47" s="72" t="e">
        <f>IF('AAA Import 2'!L47="","",'AAA Import 2'!L47/VLOOKUP((MATCH('Input Data'!$B$4,'Input Data 2'!$K$2:$K$5,0)),'Input Data 2'!$L$2:$N$5,3,FALSE))</f>
        <v>#NUM!</v>
      </c>
      <c r="M47" s="72" t="e">
        <f>IF('AAA Import 2'!M47="","",'AAA Import 2'!M47/VLOOKUP((MATCH('Input Data'!$B$4,'Input Data 2'!$K$2:$K$5,0)),'Input Data 2'!$L$2:$N$5,3,FALSE))</f>
        <v>#NUM!</v>
      </c>
      <c r="N47" s="72">
        <f>'AAA Import 2'!N47</f>
        <v>0.70710678118654757</v>
      </c>
      <c r="O47" s="25"/>
      <c r="P47" s="25"/>
      <c r="Q47" s="50" t="e">
        <f t="shared" si="0"/>
        <v>#NUM!</v>
      </c>
      <c r="R47" s="32" t="e">
        <f t="shared" si="1"/>
        <v>#NUM!</v>
      </c>
      <c r="S47" s="51" t="str">
        <f t="shared" si="2"/>
        <v/>
      </c>
    </row>
    <row r="48" spans="1:19" ht="15" thickBot="1" x14ac:dyDescent="0.35">
      <c r="A48" s="39">
        <f>IF(NOT('Curve Data'!A56&gt;'Curve Data'!$B$6),'Curve Data'!A56,"")</f>
        <v>46</v>
      </c>
      <c r="B48" s="71">
        <f>IF('AAA Import 2'!B48="","",'AAA Import 2'!B48/VLOOKUP((MATCH('Input Data'!$B$4,'Input Data 2'!$K$2:$K$5,0)),'Input Data 2'!$L$2:$N$5,3,FALSE))</f>
        <v>-100</v>
      </c>
      <c r="C48" s="71" t="e">
        <f>IF('AAA Import 2'!C48="","",'AAA Import 2'!C48/VLOOKUP((MATCH('Input Data'!$B$4,'Input Data 2'!$K$2:$K$5,0)),'Input Data 2'!$L$2:$N$5,3,FALSE))</f>
        <v>#NUM!</v>
      </c>
      <c r="D48" s="71" t="e">
        <f>IF('AAA Import 2'!D48="","",'AAA Import 2'!D48/VLOOKUP((MATCH('Input Data'!$B$4,'Input Data 2'!$K$2:$K$5,0)),'Input Data 2'!$L$2:$N$5,3,FALSE))</f>
        <v>#NUM!</v>
      </c>
      <c r="E48" s="71" t="e">
        <f>IF('AAA Import 2'!E48="","",'AAA Import 2'!E48/VLOOKUP((MATCH('Input Data'!$B$4,'Input Data 2'!$K$2:$K$5,0)),'Input Data 2'!$L$2:$N$5,3,FALSE))</f>
        <v>#NUM!</v>
      </c>
      <c r="F48" s="71" t="e">
        <f>IF('AAA Import 2'!F48="","",'AAA Import 2'!F48/VLOOKUP((MATCH('Input Data'!$B$4,'Input Data 2'!$K$2:$K$5,0)),'Input Data 2'!$L$2:$N$5,3,FALSE))</f>
        <v>#NUM!</v>
      </c>
      <c r="G48" s="71" t="e">
        <f>IF('AAA Import 2'!G48="","",'AAA Import 2'!G48/VLOOKUP((MATCH('Input Data'!$B$4,'Input Data 2'!$K$2:$K$5,0)),'Input Data 2'!$L$2:$N$5,3,FALSE))</f>
        <v>#NUM!</v>
      </c>
      <c r="H48" s="71" t="e">
        <f>IF('AAA Import 2'!H48="","",'AAA Import 2'!H48/VLOOKUP((MATCH('Input Data'!$B$4,'Input Data 2'!$K$2:$K$5,0)),'Input Data 2'!$L$2:$N$5,3,FALSE))</f>
        <v>#NUM!</v>
      </c>
      <c r="I48" s="71" t="e">
        <f>IF('AAA Import 2'!I48="","",'AAA Import 2'!I48/VLOOKUP((MATCH('Input Data'!$B$4,'Input Data 2'!$K$2:$K$5,0)),'Input Data 2'!$L$2:$N$5,3,FALSE))</f>
        <v>#NUM!</v>
      </c>
      <c r="J48" s="71" t="e">
        <f>IF('AAA Import 2'!J48="","",'AAA Import 2'!J48/VLOOKUP((MATCH('Input Data'!$B$4,'Input Data 2'!$K$2:$K$5,0)),'Input Data 2'!$L$2:$N$5,3,FALSE))</f>
        <v>#NUM!</v>
      </c>
      <c r="K48" s="72">
        <f>'AAA Import 2'!K48</f>
        <v>0.70710678118654757</v>
      </c>
      <c r="L48" s="72" t="e">
        <f>IF('AAA Import 2'!L48="","",'AAA Import 2'!L48/VLOOKUP((MATCH('Input Data'!$B$4,'Input Data 2'!$K$2:$K$5,0)),'Input Data 2'!$L$2:$N$5,3,FALSE))</f>
        <v>#NUM!</v>
      </c>
      <c r="M48" s="72" t="e">
        <f>IF('AAA Import 2'!M48="","",'AAA Import 2'!M48/VLOOKUP((MATCH('Input Data'!$B$4,'Input Data 2'!$K$2:$K$5,0)),'Input Data 2'!$L$2:$N$5,3,FALSE))</f>
        <v>#NUM!</v>
      </c>
      <c r="N48" s="72">
        <f>'AAA Import 2'!N48</f>
        <v>0.70710678118654757</v>
      </c>
      <c r="O48" s="25"/>
      <c r="P48" s="25"/>
      <c r="Q48" s="50" t="e">
        <f t="shared" si="0"/>
        <v>#NUM!</v>
      </c>
      <c r="R48" s="32" t="e">
        <f t="shared" si="1"/>
        <v>#NUM!</v>
      </c>
      <c r="S48" s="51" t="str">
        <f t="shared" si="2"/>
        <v/>
      </c>
    </row>
    <row r="49" spans="1:19" ht="15" thickBot="1" x14ac:dyDescent="0.35">
      <c r="A49" s="39">
        <f>IF(NOT('Curve Data'!A57&gt;'Curve Data'!$B$6),'Curve Data'!A57,"")</f>
        <v>47</v>
      </c>
      <c r="B49" s="71">
        <f>IF('AAA Import 2'!B49="","",'AAA Import 2'!B49/VLOOKUP((MATCH('Input Data'!$B$4,'Input Data 2'!$K$2:$K$5,0)),'Input Data 2'!$L$2:$N$5,3,FALSE))</f>
        <v>-100</v>
      </c>
      <c r="C49" s="71" t="e">
        <f>IF('AAA Import 2'!C49="","",'AAA Import 2'!C49/VLOOKUP((MATCH('Input Data'!$B$4,'Input Data 2'!$K$2:$K$5,0)),'Input Data 2'!$L$2:$N$5,3,FALSE))</f>
        <v>#NUM!</v>
      </c>
      <c r="D49" s="71" t="e">
        <f>IF('AAA Import 2'!D49="","",'AAA Import 2'!D49/VLOOKUP((MATCH('Input Data'!$B$4,'Input Data 2'!$K$2:$K$5,0)),'Input Data 2'!$L$2:$N$5,3,FALSE))</f>
        <v>#NUM!</v>
      </c>
      <c r="E49" s="71" t="e">
        <f>IF('AAA Import 2'!E49="","",'AAA Import 2'!E49/VLOOKUP((MATCH('Input Data'!$B$4,'Input Data 2'!$K$2:$K$5,0)),'Input Data 2'!$L$2:$N$5,3,FALSE))</f>
        <v>#NUM!</v>
      </c>
      <c r="F49" s="71" t="e">
        <f>IF('AAA Import 2'!F49="","",'AAA Import 2'!F49/VLOOKUP((MATCH('Input Data'!$B$4,'Input Data 2'!$K$2:$K$5,0)),'Input Data 2'!$L$2:$N$5,3,FALSE))</f>
        <v>#NUM!</v>
      </c>
      <c r="G49" s="71" t="e">
        <f>IF('AAA Import 2'!G49="","",'AAA Import 2'!G49/VLOOKUP((MATCH('Input Data'!$B$4,'Input Data 2'!$K$2:$K$5,0)),'Input Data 2'!$L$2:$N$5,3,FALSE))</f>
        <v>#NUM!</v>
      </c>
      <c r="H49" s="71" t="e">
        <f>IF('AAA Import 2'!H49="","",'AAA Import 2'!H49/VLOOKUP((MATCH('Input Data'!$B$4,'Input Data 2'!$K$2:$K$5,0)),'Input Data 2'!$L$2:$N$5,3,FALSE))</f>
        <v>#NUM!</v>
      </c>
      <c r="I49" s="71" t="e">
        <f>IF('AAA Import 2'!I49="","",'AAA Import 2'!I49/VLOOKUP((MATCH('Input Data'!$B$4,'Input Data 2'!$K$2:$K$5,0)),'Input Data 2'!$L$2:$N$5,3,FALSE))</f>
        <v>#NUM!</v>
      </c>
      <c r="J49" s="71" t="e">
        <f>IF('AAA Import 2'!J49="","",'AAA Import 2'!J49/VLOOKUP((MATCH('Input Data'!$B$4,'Input Data 2'!$K$2:$K$5,0)),'Input Data 2'!$L$2:$N$5,3,FALSE))</f>
        <v>#NUM!</v>
      </c>
      <c r="K49" s="72">
        <f>'AAA Import 2'!K49</f>
        <v>0.70710678118654757</v>
      </c>
      <c r="L49" s="72" t="e">
        <f>IF('AAA Import 2'!L49="","",'AAA Import 2'!L49/VLOOKUP((MATCH('Input Data'!$B$4,'Input Data 2'!$K$2:$K$5,0)),'Input Data 2'!$L$2:$N$5,3,FALSE))</f>
        <v>#NUM!</v>
      </c>
      <c r="M49" s="72" t="e">
        <f>IF('AAA Import 2'!M49="","",'AAA Import 2'!M49/VLOOKUP((MATCH('Input Data'!$B$4,'Input Data 2'!$K$2:$K$5,0)),'Input Data 2'!$L$2:$N$5,3,FALSE))</f>
        <v>#NUM!</v>
      </c>
      <c r="N49" s="72">
        <f>'AAA Import 2'!N49</f>
        <v>0.70710678118654757</v>
      </c>
      <c r="O49" s="25"/>
      <c r="P49" s="25"/>
      <c r="Q49" s="50" t="e">
        <f t="shared" si="0"/>
        <v>#NUM!</v>
      </c>
      <c r="R49" s="32" t="e">
        <f t="shared" si="1"/>
        <v>#NUM!</v>
      </c>
      <c r="S49" s="51" t="str">
        <f t="shared" si="2"/>
        <v/>
      </c>
    </row>
    <row r="50" spans="1:19" ht="15" thickBot="1" x14ac:dyDescent="0.35">
      <c r="A50" s="39">
        <f>IF(NOT('Curve Data'!A58&gt;'Curve Data'!$B$6),'Curve Data'!A58,"")</f>
        <v>48</v>
      </c>
      <c r="B50" s="71">
        <f>IF('AAA Import 2'!B50="","",'AAA Import 2'!B50/VLOOKUP((MATCH('Input Data'!$B$4,'Input Data 2'!$K$2:$K$5,0)),'Input Data 2'!$L$2:$N$5,3,FALSE))</f>
        <v>-100</v>
      </c>
      <c r="C50" s="71" t="e">
        <f>IF('AAA Import 2'!C50="","",'AAA Import 2'!C50/VLOOKUP((MATCH('Input Data'!$B$4,'Input Data 2'!$K$2:$K$5,0)),'Input Data 2'!$L$2:$N$5,3,FALSE))</f>
        <v>#NUM!</v>
      </c>
      <c r="D50" s="71" t="e">
        <f>IF('AAA Import 2'!D50="","",'AAA Import 2'!D50/VLOOKUP((MATCH('Input Data'!$B$4,'Input Data 2'!$K$2:$K$5,0)),'Input Data 2'!$L$2:$N$5,3,FALSE))</f>
        <v>#NUM!</v>
      </c>
      <c r="E50" s="71" t="e">
        <f>IF('AAA Import 2'!E50="","",'AAA Import 2'!E50/VLOOKUP((MATCH('Input Data'!$B$4,'Input Data 2'!$K$2:$K$5,0)),'Input Data 2'!$L$2:$N$5,3,FALSE))</f>
        <v>#NUM!</v>
      </c>
      <c r="F50" s="71" t="e">
        <f>IF('AAA Import 2'!F50="","",'AAA Import 2'!F50/VLOOKUP((MATCH('Input Data'!$B$4,'Input Data 2'!$K$2:$K$5,0)),'Input Data 2'!$L$2:$N$5,3,FALSE))</f>
        <v>#NUM!</v>
      </c>
      <c r="G50" s="71" t="e">
        <f>IF('AAA Import 2'!G50="","",'AAA Import 2'!G50/VLOOKUP((MATCH('Input Data'!$B$4,'Input Data 2'!$K$2:$K$5,0)),'Input Data 2'!$L$2:$N$5,3,FALSE))</f>
        <v>#NUM!</v>
      </c>
      <c r="H50" s="71" t="e">
        <f>IF('AAA Import 2'!H50="","",'AAA Import 2'!H50/VLOOKUP((MATCH('Input Data'!$B$4,'Input Data 2'!$K$2:$K$5,0)),'Input Data 2'!$L$2:$N$5,3,FALSE))</f>
        <v>#NUM!</v>
      </c>
      <c r="I50" s="71" t="e">
        <f>IF('AAA Import 2'!I50="","",'AAA Import 2'!I50/VLOOKUP((MATCH('Input Data'!$B$4,'Input Data 2'!$K$2:$K$5,0)),'Input Data 2'!$L$2:$N$5,3,FALSE))</f>
        <v>#NUM!</v>
      </c>
      <c r="J50" s="71" t="e">
        <f>IF('AAA Import 2'!J50="","",'AAA Import 2'!J50/VLOOKUP((MATCH('Input Data'!$B$4,'Input Data 2'!$K$2:$K$5,0)),'Input Data 2'!$L$2:$N$5,3,FALSE))</f>
        <v>#NUM!</v>
      </c>
      <c r="K50" s="72">
        <f>'AAA Import 2'!K50</f>
        <v>0.70710678118654757</v>
      </c>
      <c r="L50" s="72" t="e">
        <f>IF('AAA Import 2'!L50="","",'AAA Import 2'!L50/VLOOKUP((MATCH('Input Data'!$B$4,'Input Data 2'!$K$2:$K$5,0)),'Input Data 2'!$L$2:$N$5,3,FALSE))</f>
        <v>#NUM!</v>
      </c>
      <c r="M50" s="72" t="e">
        <f>IF('AAA Import 2'!M50="","",'AAA Import 2'!M50/VLOOKUP((MATCH('Input Data'!$B$4,'Input Data 2'!$K$2:$K$5,0)),'Input Data 2'!$L$2:$N$5,3,FALSE))</f>
        <v>#NUM!</v>
      </c>
      <c r="N50" s="72">
        <f>'AAA Import 2'!N50</f>
        <v>0.70710678118654757</v>
      </c>
      <c r="O50" s="25"/>
      <c r="P50" s="25"/>
      <c r="Q50" s="50" t="e">
        <f t="shared" si="0"/>
        <v>#NUM!</v>
      </c>
      <c r="R50" s="32" t="e">
        <f t="shared" si="1"/>
        <v>#NUM!</v>
      </c>
      <c r="S50" s="51" t="str">
        <f t="shared" si="2"/>
        <v/>
      </c>
    </row>
    <row r="51" spans="1:19" ht="15" thickBot="1" x14ac:dyDescent="0.35">
      <c r="A51" s="39">
        <f>IF(NOT('Curve Data'!A59&gt;'Curve Data'!$B$6),'Curve Data'!A59,"")</f>
        <v>49</v>
      </c>
      <c r="B51" s="71">
        <f>IF('AAA Import 2'!B51="","",'AAA Import 2'!B51/VLOOKUP((MATCH('Input Data'!$B$4,'Input Data 2'!$K$2:$K$5,0)),'Input Data 2'!$L$2:$N$5,3,FALSE))</f>
        <v>-100</v>
      </c>
      <c r="C51" s="71" t="e">
        <f>IF('AAA Import 2'!C51="","",'AAA Import 2'!C51/VLOOKUP((MATCH('Input Data'!$B$4,'Input Data 2'!$K$2:$K$5,0)),'Input Data 2'!$L$2:$N$5,3,FALSE))</f>
        <v>#NUM!</v>
      </c>
      <c r="D51" s="71" t="e">
        <f>IF('AAA Import 2'!D51="","",'AAA Import 2'!D51/VLOOKUP((MATCH('Input Data'!$B$4,'Input Data 2'!$K$2:$K$5,0)),'Input Data 2'!$L$2:$N$5,3,FALSE))</f>
        <v>#NUM!</v>
      </c>
      <c r="E51" s="71" t="e">
        <f>IF('AAA Import 2'!E51="","",'AAA Import 2'!E51/VLOOKUP((MATCH('Input Data'!$B$4,'Input Data 2'!$K$2:$K$5,0)),'Input Data 2'!$L$2:$N$5,3,FALSE))</f>
        <v>#NUM!</v>
      </c>
      <c r="F51" s="71" t="e">
        <f>IF('AAA Import 2'!F51="","",'AAA Import 2'!F51/VLOOKUP((MATCH('Input Data'!$B$4,'Input Data 2'!$K$2:$K$5,0)),'Input Data 2'!$L$2:$N$5,3,FALSE))</f>
        <v>#NUM!</v>
      </c>
      <c r="G51" s="71" t="e">
        <f>IF('AAA Import 2'!G51="","",'AAA Import 2'!G51/VLOOKUP((MATCH('Input Data'!$B$4,'Input Data 2'!$K$2:$K$5,0)),'Input Data 2'!$L$2:$N$5,3,FALSE))</f>
        <v>#NUM!</v>
      </c>
      <c r="H51" s="71" t="e">
        <f>IF('AAA Import 2'!H51="","",'AAA Import 2'!H51/VLOOKUP((MATCH('Input Data'!$B$4,'Input Data 2'!$K$2:$K$5,0)),'Input Data 2'!$L$2:$N$5,3,FALSE))</f>
        <v>#NUM!</v>
      </c>
      <c r="I51" s="71" t="e">
        <f>IF('AAA Import 2'!I51="","",'AAA Import 2'!I51/VLOOKUP((MATCH('Input Data'!$B$4,'Input Data 2'!$K$2:$K$5,0)),'Input Data 2'!$L$2:$N$5,3,FALSE))</f>
        <v>#NUM!</v>
      </c>
      <c r="J51" s="71" t="e">
        <f>IF('AAA Import 2'!J51="","",'AAA Import 2'!J51/VLOOKUP((MATCH('Input Data'!$B$4,'Input Data 2'!$K$2:$K$5,0)),'Input Data 2'!$L$2:$N$5,3,FALSE))</f>
        <v>#NUM!</v>
      </c>
      <c r="K51" s="72">
        <f>'AAA Import 2'!K51</f>
        <v>0.70710678118654757</v>
      </c>
      <c r="L51" s="72" t="e">
        <f>IF('AAA Import 2'!L51="","",'AAA Import 2'!L51/VLOOKUP((MATCH('Input Data'!$B$4,'Input Data 2'!$K$2:$K$5,0)),'Input Data 2'!$L$2:$N$5,3,FALSE))</f>
        <v>#NUM!</v>
      </c>
      <c r="M51" s="72" t="e">
        <f>IF('AAA Import 2'!M51="","",'AAA Import 2'!M51/VLOOKUP((MATCH('Input Data'!$B$4,'Input Data 2'!$K$2:$K$5,0)),'Input Data 2'!$L$2:$N$5,3,FALSE))</f>
        <v>#NUM!</v>
      </c>
      <c r="N51" s="72">
        <f>'AAA Import 2'!N51</f>
        <v>0.70710678118654757</v>
      </c>
      <c r="O51" s="25"/>
      <c r="P51" s="25"/>
      <c r="Q51" s="50" t="e">
        <f t="shared" si="0"/>
        <v>#NUM!</v>
      </c>
      <c r="R51" s="32" t="e">
        <f t="shared" si="1"/>
        <v>#NUM!</v>
      </c>
      <c r="S51" s="51" t="str">
        <f t="shared" si="2"/>
        <v/>
      </c>
    </row>
    <row r="52" spans="1:19" ht="15" thickBot="1" x14ac:dyDescent="0.35">
      <c r="A52" s="39">
        <f>IF(NOT('Curve Data'!A60&gt;'Curve Data'!$B$6),'Curve Data'!A60,"")</f>
        <v>50</v>
      </c>
      <c r="B52" s="71">
        <f>IF('AAA Import 2'!B52="","",'AAA Import 2'!B52/VLOOKUP((MATCH('Input Data'!$B$4,'Input Data 2'!$K$2:$K$5,0)),'Input Data 2'!$L$2:$N$5,3,FALSE))</f>
        <v>-100</v>
      </c>
      <c r="C52" s="71" t="e">
        <f>IF('AAA Import 2'!C52="","",'AAA Import 2'!C52/VLOOKUP((MATCH('Input Data'!$B$4,'Input Data 2'!$K$2:$K$5,0)),'Input Data 2'!$L$2:$N$5,3,FALSE))</f>
        <v>#NUM!</v>
      </c>
      <c r="D52" s="71" t="e">
        <f>IF('AAA Import 2'!D52="","",'AAA Import 2'!D52/VLOOKUP((MATCH('Input Data'!$B$4,'Input Data 2'!$K$2:$K$5,0)),'Input Data 2'!$L$2:$N$5,3,FALSE))</f>
        <v>#NUM!</v>
      </c>
      <c r="E52" s="71" t="e">
        <f>IF('AAA Import 2'!E52="","",'AAA Import 2'!E52/VLOOKUP((MATCH('Input Data'!$B$4,'Input Data 2'!$K$2:$K$5,0)),'Input Data 2'!$L$2:$N$5,3,FALSE))</f>
        <v>#NUM!</v>
      </c>
      <c r="F52" s="71" t="e">
        <f>IF('AAA Import 2'!F52="","",'AAA Import 2'!F52/VLOOKUP((MATCH('Input Data'!$B$4,'Input Data 2'!$K$2:$K$5,0)),'Input Data 2'!$L$2:$N$5,3,FALSE))</f>
        <v>#NUM!</v>
      </c>
      <c r="G52" s="71" t="e">
        <f>IF('AAA Import 2'!G52="","",'AAA Import 2'!G52/VLOOKUP((MATCH('Input Data'!$B$4,'Input Data 2'!$K$2:$K$5,0)),'Input Data 2'!$L$2:$N$5,3,FALSE))</f>
        <v>#NUM!</v>
      </c>
      <c r="H52" s="71" t="e">
        <f>IF('AAA Import 2'!H52="","",'AAA Import 2'!H52/VLOOKUP((MATCH('Input Data'!$B$4,'Input Data 2'!$K$2:$K$5,0)),'Input Data 2'!$L$2:$N$5,3,FALSE))</f>
        <v>#NUM!</v>
      </c>
      <c r="I52" s="71" t="e">
        <f>IF('AAA Import 2'!I52="","",'AAA Import 2'!I52/VLOOKUP((MATCH('Input Data'!$B$4,'Input Data 2'!$K$2:$K$5,0)),'Input Data 2'!$L$2:$N$5,3,FALSE))</f>
        <v>#NUM!</v>
      </c>
      <c r="J52" s="71" t="e">
        <f>IF('AAA Import 2'!J52="","",'AAA Import 2'!J52/VLOOKUP((MATCH('Input Data'!$B$4,'Input Data 2'!$K$2:$K$5,0)),'Input Data 2'!$L$2:$N$5,3,FALSE))</f>
        <v>#NUM!</v>
      </c>
      <c r="K52" s="72">
        <f>'AAA Import 2'!K52</f>
        <v>0.70710678118654757</v>
      </c>
      <c r="L52" s="72" t="e">
        <f>IF('AAA Import 2'!L52="","",'AAA Import 2'!L52/VLOOKUP((MATCH('Input Data'!$B$4,'Input Data 2'!$K$2:$K$5,0)),'Input Data 2'!$L$2:$N$5,3,FALSE))</f>
        <v>#NUM!</v>
      </c>
      <c r="M52" s="72" t="e">
        <f>IF('AAA Import 2'!M52="","",'AAA Import 2'!M52/VLOOKUP((MATCH('Input Data'!$B$4,'Input Data 2'!$K$2:$K$5,0)),'Input Data 2'!$L$2:$N$5,3,FALSE))</f>
        <v>#NUM!</v>
      </c>
      <c r="N52" s="72">
        <f>'AAA Import 2'!N52</f>
        <v>0.70710678118654757</v>
      </c>
      <c r="O52" s="25"/>
      <c r="P52" s="25"/>
      <c r="Q52" s="50" t="e">
        <f t="shared" si="0"/>
        <v>#NUM!</v>
      </c>
      <c r="R52" s="32" t="e">
        <f t="shared" si="1"/>
        <v>#NUM!</v>
      </c>
      <c r="S52" s="51" t="str">
        <f t="shared" si="2"/>
        <v/>
      </c>
    </row>
    <row r="53" spans="1:19" ht="15" thickBot="1" x14ac:dyDescent="0.35">
      <c r="A53" s="39">
        <f>IF(NOT('Curve Data'!A61&gt;'Curve Data'!$B$6),'Curve Data'!A61,"")</f>
        <v>51</v>
      </c>
      <c r="B53" s="71">
        <f>IF('AAA Import 2'!B53="","",'AAA Import 2'!B53/VLOOKUP((MATCH('Input Data'!$B$4,'Input Data 2'!$K$2:$K$5,0)),'Input Data 2'!$L$2:$N$5,3,FALSE))</f>
        <v>-100</v>
      </c>
      <c r="C53" s="71" t="e">
        <f>IF('AAA Import 2'!C53="","",'AAA Import 2'!C53/VLOOKUP((MATCH('Input Data'!$B$4,'Input Data 2'!$K$2:$K$5,0)),'Input Data 2'!$L$2:$N$5,3,FALSE))</f>
        <v>#NUM!</v>
      </c>
      <c r="D53" s="71" t="e">
        <f>IF('AAA Import 2'!D53="","",'AAA Import 2'!D53/VLOOKUP((MATCH('Input Data'!$B$4,'Input Data 2'!$K$2:$K$5,0)),'Input Data 2'!$L$2:$N$5,3,FALSE))</f>
        <v>#NUM!</v>
      </c>
      <c r="E53" s="71" t="e">
        <f>IF('AAA Import 2'!E53="","",'AAA Import 2'!E53/VLOOKUP((MATCH('Input Data'!$B$4,'Input Data 2'!$K$2:$K$5,0)),'Input Data 2'!$L$2:$N$5,3,FALSE))</f>
        <v>#NUM!</v>
      </c>
      <c r="F53" s="71" t="e">
        <f>IF('AAA Import 2'!F53="","",'AAA Import 2'!F53/VLOOKUP((MATCH('Input Data'!$B$4,'Input Data 2'!$K$2:$K$5,0)),'Input Data 2'!$L$2:$N$5,3,FALSE))</f>
        <v>#NUM!</v>
      </c>
      <c r="G53" s="71" t="e">
        <f>IF('AAA Import 2'!G53="","",'AAA Import 2'!G53/VLOOKUP((MATCH('Input Data'!$B$4,'Input Data 2'!$K$2:$K$5,0)),'Input Data 2'!$L$2:$N$5,3,FALSE))</f>
        <v>#NUM!</v>
      </c>
      <c r="H53" s="71" t="e">
        <f>IF('AAA Import 2'!H53="","",'AAA Import 2'!H53/VLOOKUP((MATCH('Input Data'!$B$4,'Input Data 2'!$K$2:$K$5,0)),'Input Data 2'!$L$2:$N$5,3,FALSE))</f>
        <v>#NUM!</v>
      </c>
      <c r="I53" s="71" t="e">
        <f>IF('AAA Import 2'!I53="","",'AAA Import 2'!I53/VLOOKUP((MATCH('Input Data'!$B$4,'Input Data 2'!$K$2:$K$5,0)),'Input Data 2'!$L$2:$N$5,3,FALSE))</f>
        <v>#NUM!</v>
      </c>
      <c r="J53" s="71" t="e">
        <f>IF('AAA Import 2'!J53="","",'AAA Import 2'!J53/VLOOKUP((MATCH('Input Data'!$B$4,'Input Data 2'!$K$2:$K$5,0)),'Input Data 2'!$L$2:$N$5,3,FALSE))</f>
        <v>#NUM!</v>
      </c>
      <c r="K53" s="72">
        <f>'AAA Import 2'!K53</f>
        <v>0.70710678118654757</v>
      </c>
      <c r="L53" s="72" t="e">
        <f>IF('AAA Import 2'!L53="","",'AAA Import 2'!L53/VLOOKUP((MATCH('Input Data'!$B$4,'Input Data 2'!$K$2:$K$5,0)),'Input Data 2'!$L$2:$N$5,3,FALSE))</f>
        <v>#NUM!</v>
      </c>
      <c r="M53" s="72" t="e">
        <f>IF('AAA Import 2'!M53="","",'AAA Import 2'!M53/VLOOKUP((MATCH('Input Data'!$B$4,'Input Data 2'!$K$2:$K$5,0)),'Input Data 2'!$L$2:$N$5,3,FALSE))</f>
        <v>#NUM!</v>
      </c>
      <c r="N53" s="72">
        <f>'AAA Import 2'!N53</f>
        <v>0.70710678118654757</v>
      </c>
      <c r="O53" s="25"/>
      <c r="P53" s="25"/>
      <c r="Q53" s="50" t="e">
        <f t="shared" si="0"/>
        <v>#NUM!</v>
      </c>
      <c r="R53" s="32" t="e">
        <f t="shared" si="1"/>
        <v>#NUM!</v>
      </c>
      <c r="S53" s="51" t="str">
        <f t="shared" si="2"/>
        <v/>
      </c>
    </row>
    <row r="54" spans="1:19" ht="15" thickBot="1" x14ac:dyDescent="0.35">
      <c r="A54" s="39">
        <f>IF(NOT('Curve Data'!A62&gt;'Curve Data'!$B$6),'Curve Data'!A62,"")</f>
        <v>52</v>
      </c>
      <c r="B54" s="71">
        <f>IF('AAA Import 2'!B54="","",'AAA Import 2'!B54/VLOOKUP((MATCH('Input Data'!$B$4,'Input Data 2'!$K$2:$K$5,0)),'Input Data 2'!$L$2:$N$5,3,FALSE))</f>
        <v>-100</v>
      </c>
      <c r="C54" s="71" t="e">
        <f>IF('AAA Import 2'!C54="","",'AAA Import 2'!C54/VLOOKUP((MATCH('Input Data'!$B$4,'Input Data 2'!$K$2:$K$5,0)),'Input Data 2'!$L$2:$N$5,3,FALSE))</f>
        <v>#NUM!</v>
      </c>
      <c r="D54" s="71" t="e">
        <f>IF('AAA Import 2'!D54="","",'AAA Import 2'!D54/VLOOKUP((MATCH('Input Data'!$B$4,'Input Data 2'!$K$2:$K$5,0)),'Input Data 2'!$L$2:$N$5,3,FALSE))</f>
        <v>#NUM!</v>
      </c>
      <c r="E54" s="71" t="e">
        <f>IF('AAA Import 2'!E54="","",'AAA Import 2'!E54/VLOOKUP((MATCH('Input Data'!$B$4,'Input Data 2'!$K$2:$K$5,0)),'Input Data 2'!$L$2:$N$5,3,FALSE))</f>
        <v>#NUM!</v>
      </c>
      <c r="F54" s="71" t="e">
        <f>IF('AAA Import 2'!F54="","",'AAA Import 2'!F54/VLOOKUP((MATCH('Input Data'!$B$4,'Input Data 2'!$K$2:$K$5,0)),'Input Data 2'!$L$2:$N$5,3,FALSE))</f>
        <v>#NUM!</v>
      </c>
      <c r="G54" s="71" t="e">
        <f>IF('AAA Import 2'!G54="","",'AAA Import 2'!G54/VLOOKUP((MATCH('Input Data'!$B$4,'Input Data 2'!$K$2:$K$5,0)),'Input Data 2'!$L$2:$N$5,3,FALSE))</f>
        <v>#NUM!</v>
      </c>
      <c r="H54" s="71" t="e">
        <f>IF('AAA Import 2'!H54="","",'AAA Import 2'!H54/VLOOKUP((MATCH('Input Data'!$B$4,'Input Data 2'!$K$2:$K$5,0)),'Input Data 2'!$L$2:$N$5,3,FALSE))</f>
        <v>#NUM!</v>
      </c>
      <c r="I54" s="71" t="e">
        <f>IF('AAA Import 2'!I54="","",'AAA Import 2'!I54/VLOOKUP((MATCH('Input Data'!$B$4,'Input Data 2'!$K$2:$K$5,0)),'Input Data 2'!$L$2:$N$5,3,FALSE))</f>
        <v>#NUM!</v>
      </c>
      <c r="J54" s="71" t="e">
        <f>IF('AAA Import 2'!J54="","",'AAA Import 2'!J54/VLOOKUP((MATCH('Input Data'!$B$4,'Input Data 2'!$K$2:$K$5,0)),'Input Data 2'!$L$2:$N$5,3,FALSE))</f>
        <v>#NUM!</v>
      </c>
      <c r="K54" s="72">
        <f>'AAA Import 2'!K54</f>
        <v>0.70710678118654757</v>
      </c>
      <c r="L54" s="72" t="e">
        <f>IF('AAA Import 2'!L54="","",'AAA Import 2'!L54/VLOOKUP((MATCH('Input Data'!$B$4,'Input Data 2'!$K$2:$K$5,0)),'Input Data 2'!$L$2:$N$5,3,FALSE))</f>
        <v>#NUM!</v>
      </c>
      <c r="M54" s="72" t="e">
        <f>IF('AAA Import 2'!M54="","",'AAA Import 2'!M54/VLOOKUP((MATCH('Input Data'!$B$4,'Input Data 2'!$K$2:$K$5,0)),'Input Data 2'!$L$2:$N$5,3,FALSE))</f>
        <v>#NUM!</v>
      </c>
      <c r="N54" s="72">
        <f>'AAA Import 2'!N54</f>
        <v>0.70710678118654757</v>
      </c>
      <c r="O54" s="25"/>
      <c r="P54" s="25"/>
      <c r="Q54" s="50" t="e">
        <f t="shared" si="0"/>
        <v>#NUM!</v>
      </c>
      <c r="R54" s="32" t="e">
        <f t="shared" si="1"/>
        <v>#NUM!</v>
      </c>
      <c r="S54" s="51" t="str">
        <f t="shared" si="2"/>
        <v/>
      </c>
    </row>
    <row r="55" spans="1:19" ht="15" thickBot="1" x14ac:dyDescent="0.35">
      <c r="A55" s="39">
        <f>IF(NOT('Curve Data'!A63&gt;'Curve Data'!$B$6),'Curve Data'!A63,"")</f>
        <v>53</v>
      </c>
      <c r="B55" s="71">
        <f>IF('AAA Import 2'!B55="","",'AAA Import 2'!B55/VLOOKUP((MATCH('Input Data'!$B$4,'Input Data 2'!$K$2:$K$5,0)),'Input Data 2'!$L$2:$N$5,3,FALSE))</f>
        <v>-100</v>
      </c>
      <c r="C55" s="71" t="e">
        <f>IF('AAA Import 2'!C55="","",'AAA Import 2'!C55/VLOOKUP((MATCH('Input Data'!$B$4,'Input Data 2'!$K$2:$K$5,0)),'Input Data 2'!$L$2:$N$5,3,FALSE))</f>
        <v>#NUM!</v>
      </c>
      <c r="D55" s="71" t="e">
        <f>IF('AAA Import 2'!D55="","",'AAA Import 2'!D55/VLOOKUP((MATCH('Input Data'!$B$4,'Input Data 2'!$K$2:$K$5,0)),'Input Data 2'!$L$2:$N$5,3,FALSE))</f>
        <v>#NUM!</v>
      </c>
      <c r="E55" s="71" t="e">
        <f>IF('AAA Import 2'!E55="","",'AAA Import 2'!E55/VLOOKUP((MATCH('Input Data'!$B$4,'Input Data 2'!$K$2:$K$5,0)),'Input Data 2'!$L$2:$N$5,3,FALSE))</f>
        <v>#NUM!</v>
      </c>
      <c r="F55" s="71" t="e">
        <f>IF('AAA Import 2'!F55="","",'AAA Import 2'!F55/VLOOKUP((MATCH('Input Data'!$B$4,'Input Data 2'!$K$2:$K$5,0)),'Input Data 2'!$L$2:$N$5,3,FALSE))</f>
        <v>#NUM!</v>
      </c>
      <c r="G55" s="71" t="e">
        <f>IF('AAA Import 2'!G55="","",'AAA Import 2'!G55/VLOOKUP((MATCH('Input Data'!$B$4,'Input Data 2'!$K$2:$K$5,0)),'Input Data 2'!$L$2:$N$5,3,FALSE))</f>
        <v>#NUM!</v>
      </c>
      <c r="H55" s="71" t="e">
        <f>IF('AAA Import 2'!H55="","",'AAA Import 2'!H55/VLOOKUP((MATCH('Input Data'!$B$4,'Input Data 2'!$K$2:$K$5,0)),'Input Data 2'!$L$2:$N$5,3,FALSE))</f>
        <v>#NUM!</v>
      </c>
      <c r="I55" s="71" t="e">
        <f>IF('AAA Import 2'!I55="","",'AAA Import 2'!I55/VLOOKUP((MATCH('Input Data'!$B$4,'Input Data 2'!$K$2:$K$5,0)),'Input Data 2'!$L$2:$N$5,3,FALSE))</f>
        <v>#NUM!</v>
      </c>
      <c r="J55" s="71" t="e">
        <f>IF('AAA Import 2'!J55="","",'AAA Import 2'!J55/VLOOKUP((MATCH('Input Data'!$B$4,'Input Data 2'!$K$2:$K$5,0)),'Input Data 2'!$L$2:$N$5,3,FALSE))</f>
        <v>#NUM!</v>
      </c>
      <c r="K55" s="72">
        <f>'AAA Import 2'!K55</f>
        <v>0.70710678118654757</v>
      </c>
      <c r="L55" s="72" t="e">
        <f>IF('AAA Import 2'!L55="","",'AAA Import 2'!L55/VLOOKUP((MATCH('Input Data'!$B$4,'Input Data 2'!$K$2:$K$5,0)),'Input Data 2'!$L$2:$N$5,3,FALSE))</f>
        <v>#NUM!</v>
      </c>
      <c r="M55" s="72" t="e">
        <f>IF('AAA Import 2'!M55="","",'AAA Import 2'!M55/VLOOKUP((MATCH('Input Data'!$B$4,'Input Data 2'!$K$2:$K$5,0)),'Input Data 2'!$L$2:$N$5,3,FALSE))</f>
        <v>#NUM!</v>
      </c>
      <c r="N55" s="72">
        <f>'AAA Import 2'!N55</f>
        <v>0.70710678118654757</v>
      </c>
      <c r="O55" s="25"/>
      <c r="P55" s="25"/>
      <c r="Q55" s="50" t="e">
        <f t="shared" si="0"/>
        <v>#NUM!</v>
      </c>
      <c r="R55" s="32" t="e">
        <f t="shared" si="1"/>
        <v>#NUM!</v>
      </c>
      <c r="S55" s="51" t="str">
        <f t="shared" si="2"/>
        <v/>
      </c>
    </row>
    <row r="56" spans="1:19" ht="15" thickBot="1" x14ac:dyDescent="0.35">
      <c r="A56" s="39">
        <f>IF(NOT('Curve Data'!A64&gt;'Curve Data'!$B$6),'Curve Data'!A64,"")</f>
        <v>54</v>
      </c>
      <c r="B56" s="71">
        <f>IF('AAA Import 2'!B56="","",'AAA Import 2'!B56/VLOOKUP((MATCH('Input Data'!$B$4,'Input Data 2'!$K$2:$K$5,0)),'Input Data 2'!$L$2:$N$5,3,FALSE))</f>
        <v>-100</v>
      </c>
      <c r="C56" s="71" t="e">
        <f>IF('AAA Import 2'!C56="","",'AAA Import 2'!C56/VLOOKUP((MATCH('Input Data'!$B$4,'Input Data 2'!$K$2:$K$5,0)),'Input Data 2'!$L$2:$N$5,3,FALSE))</f>
        <v>#NUM!</v>
      </c>
      <c r="D56" s="71" t="e">
        <f>IF('AAA Import 2'!D56="","",'AAA Import 2'!D56/VLOOKUP((MATCH('Input Data'!$B$4,'Input Data 2'!$K$2:$K$5,0)),'Input Data 2'!$L$2:$N$5,3,FALSE))</f>
        <v>#NUM!</v>
      </c>
      <c r="E56" s="71" t="e">
        <f>IF('AAA Import 2'!E56="","",'AAA Import 2'!E56/VLOOKUP((MATCH('Input Data'!$B$4,'Input Data 2'!$K$2:$K$5,0)),'Input Data 2'!$L$2:$N$5,3,FALSE))</f>
        <v>#NUM!</v>
      </c>
      <c r="F56" s="71" t="e">
        <f>IF('AAA Import 2'!F56="","",'AAA Import 2'!F56/VLOOKUP((MATCH('Input Data'!$B$4,'Input Data 2'!$K$2:$K$5,0)),'Input Data 2'!$L$2:$N$5,3,FALSE))</f>
        <v>#NUM!</v>
      </c>
      <c r="G56" s="71" t="e">
        <f>IF('AAA Import 2'!G56="","",'AAA Import 2'!G56/VLOOKUP((MATCH('Input Data'!$B$4,'Input Data 2'!$K$2:$K$5,0)),'Input Data 2'!$L$2:$N$5,3,FALSE))</f>
        <v>#NUM!</v>
      </c>
      <c r="H56" s="71" t="e">
        <f>IF('AAA Import 2'!H56="","",'AAA Import 2'!H56/VLOOKUP((MATCH('Input Data'!$B$4,'Input Data 2'!$K$2:$K$5,0)),'Input Data 2'!$L$2:$N$5,3,FALSE))</f>
        <v>#NUM!</v>
      </c>
      <c r="I56" s="71" t="e">
        <f>IF('AAA Import 2'!I56="","",'AAA Import 2'!I56/VLOOKUP((MATCH('Input Data'!$B$4,'Input Data 2'!$K$2:$K$5,0)),'Input Data 2'!$L$2:$N$5,3,FALSE))</f>
        <v>#NUM!</v>
      </c>
      <c r="J56" s="71" t="e">
        <f>IF('AAA Import 2'!J56="","",'AAA Import 2'!J56/VLOOKUP((MATCH('Input Data'!$B$4,'Input Data 2'!$K$2:$K$5,0)),'Input Data 2'!$L$2:$N$5,3,FALSE))</f>
        <v>#NUM!</v>
      </c>
      <c r="K56" s="72">
        <f>'AAA Import 2'!K56</f>
        <v>0.70710678118654757</v>
      </c>
      <c r="L56" s="72" t="e">
        <f>IF('AAA Import 2'!L56="","",'AAA Import 2'!L56/VLOOKUP((MATCH('Input Data'!$B$4,'Input Data 2'!$K$2:$K$5,0)),'Input Data 2'!$L$2:$N$5,3,FALSE))</f>
        <v>#NUM!</v>
      </c>
      <c r="M56" s="72" t="e">
        <f>IF('AAA Import 2'!M56="","",'AAA Import 2'!M56/VLOOKUP((MATCH('Input Data'!$B$4,'Input Data 2'!$K$2:$K$5,0)),'Input Data 2'!$L$2:$N$5,3,FALSE))</f>
        <v>#NUM!</v>
      </c>
      <c r="N56" s="72">
        <f>'AAA Import 2'!N56</f>
        <v>0.70710678118654757</v>
      </c>
      <c r="O56" s="25"/>
      <c r="P56" s="25"/>
      <c r="Q56" s="50" t="e">
        <f t="shared" si="0"/>
        <v>#NUM!</v>
      </c>
      <c r="R56" s="32" t="e">
        <f t="shared" si="1"/>
        <v>#NUM!</v>
      </c>
      <c r="S56" s="51" t="str">
        <f t="shared" si="2"/>
        <v/>
      </c>
    </row>
    <row r="57" spans="1:19" ht="15" thickBot="1" x14ac:dyDescent="0.35">
      <c r="A57" s="39">
        <f>IF(NOT('Curve Data'!A65&gt;'Curve Data'!$B$6),'Curve Data'!A65,"")</f>
        <v>55</v>
      </c>
      <c r="B57" s="71">
        <f>IF('AAA Import 2'!B57="","",'AAA Import 2'!B57/VLOOKUP((MATCH('Input Data'!$B$4,'Input Data 2'!$K$2:$K$5,0)),'Input Data 2'!$L$2:$N$5,3,FALSE))</f>
        <v>-100</v>
      </c>
      <c r="C57" s="71" t="e">
        <f>IF('AAA Import 2'!C57="","",'AAA Import 2'!C57/VLOOKUP((MATCH('Input Data'!$B$4,'Input Data 2'!$K$2:$K$5,0)),'Input Data 2'!$L$2:$N$5,3,FALSE))</f>
        <v>#NUM!</v>
      </c>
      <c r="D57" s="71" t="e">
        <f>IF('AAA Import 2'!D57="","",'AAA Import 2'!D57/VLOOKUP((MATCH('Input Data'!$B$4,'Input Data 2'!$K$2:$K$5,0)),'Input Data 2'!$L$2:$N$5,3,FALSE))</f>
        <v>#NUM!</v>
      </c>
      <c r="E57" s="71" t="e">
        <f>IF('AAA Import 2'!E57="","",'AAA Import 2'!E57/VLOOKUP((MATCH('Input Data'!$B$4,'Input Data 2'!$K$2:$K$5,0)),'Input Data 2'!$L$2:$N$5,3,FALSE))</f>
        <v>#NUM!</v>
      </c>
      <c r="F57" s="71" t="e">
        <f>IF('AAA Import 2'!F57="","",'AAA Import 2'!F57/VLOOKUP((MATCH('Input Data'!$B$4,'Input Data 2'!$K$2:$K$5,0)),'Input Data 2'!$L$2:$N$5,3,FALSE))</f>
        <v>#NUM!</v>
      </c>
      <c r="G57" s="71" t="e">
        <f>IF('AAA Import 2'!G57="","",'AAA Import 2'!G57/VLOOKUP((MATCH('Input Data'!$B$4,'Input Data 2'!$K$2:$K$5,0)),'Input Data 2'!$L$2:$N$5,3,FALSE))</f>
        <v>#NUM!</v>
      </c>
      <c r="H57" s="71" t="e">
        <f>IF('AAA Import 2'!H57="","",'AAA Import 2'!H57/VLOOKUP((MATCH('Input Data'!$B$4,'Input Data 2'!$K$2:$K$5,0)),'Input Data 2'!$L$2:$N$5,3,FALSE))</f>
        <v>#NUM!</v>
      </c>
      <c r="I57" s="71" t="e">
        <f>IF('AAA Import 2'!I57="","",'AAA Import 2'!I57/VLOOKUP((MATCH('Input Data'!$B$4,'Input Data 2'!$K$2:$K$5,0)),'Input Data 2'!$L$2:$N$5,3,FALSE))</f>
        <v>#NUM!</v>
      </c>
      <c r="J57" s="71" t="e">
        <f>IF('AAA Import 2'!J57="","",'AAA Import 2'!J57/VLOOKUP((MATCH('Input Data'!$B$4,'Input Data 2'!$K$2:$K$5,0)),'Input Data 2'!$L$2:$N$5,3,FALSE))</f>
        <v>#NUM!</v>
      </c>
      <c r="K57" s="72">
        <f>'AAA Import 2'!K57</f>
        <v>0.70710678118654757</v>
      </c>
      <c r="L57" s="72" t="e">
        <f>IF('AAA Import 2'!L57="","",'AAA Import 2'!L57/VLOOKUP((MATCH('Input Data'!$B$4,'Input Data 2'!$K$2:$K$5,0)),'Input Data 2'!$L$2:$N$5,3,FALSE))</f>
        <v>#NUM!</v>
      </c>
      <c r="M57" s="72" t="e">
        <f>IF('AAA Import 2'!M57="","",'AAA Import 2'!M57/VLOOKUP((MATCH('Input Data'!$B$4,'Input Data 2'!$K$2:$K$5,0)),'Input Data 2'!$L$2:$N$5,3,FALSE))</f>
        <v>#NUM!</v>
      </c>
      <c r="N57" s="72">
        <f>'AAA Import 2'!N57</f>
        <v>0.70710678118654757</v>
      </c>
      <c r="O57" s="25"/>
      <c r="P57" s="25"/>
      <c r="Q57" s="50" t="e">
        <f t="shared" si="0"/>
        <v>#NUM!</v>
      </c>
      <c r="R57" s="32" t="e">
        <f t="shared" si="1"/>
        <v>#NUM!</v>
      </c>
      <c r="S57" s="51" t="str">
        <f t="shared" si="2"/>
        <v/>
      </c>
    </row>
    <row r="58" spans="1:19" ht="15" thickBot="1" x14ac:dyDescent="0.35">
      <c r="A58" s="39">
        <f>IF(NOT('Curve Data'!A66&gt;'Curve Data'!$B$6),'Curve Data'!A66,"")</f>
        <v>56</v>
      </c>
      <c r="B58" s="71">
        <f>IF('AAA Import 2'!B58="","",'AAA Import 2'!B58/VLOOKUP((MATCH('Input Data'!$B$4,'Input Data 2'!$K$2:$K$5,0)),'Input Data 2'!$L$2:$N$5,3,FALSE))</f>
        <v>-100</v>
      </c>
      <c r="C58" s="71" t="e">
        <f>IF('AAA Import 2'!C58="","",'AAA Import 2'!C58/VLOOKUP((MATCH('Input Data'!$B$4,'Input Data 2'!$K$2:$K$5,0)),'Input Data 2'!$L$2:$N$5,3,FALSE))</f>
        <v>#NUM!</v>
      </c>
      <c r="D58" s="71" t="e">
        <f>IF('AAA Import 2'!D58="","",'AAA Import 2'!D58/VLOOKUP((MATCH('Input Data'!$B$4,'Input Data 2'!$K$2:$K$5,0)),'Input Data 2'!$L$2:$N$5,3,FALSE))</f>
        <v>#NUM!</v>
      </c>
      <c r="E58" s="71" t="e">
        <f>IF('AAA Import 2'!E58="","",'AAA Import 2'!E58/VLOOKUP((MATCH('Input Data'!$B$4,'Input Data 2'!$K$2:$K$5,0)),'Input Data 2'!$L$2:$N$5,3,FALSE))</f>
        <v>#NUM!</v>
      </c>
      <c r="F58" s="71" t="e">
        <f>IF('AAA Import 2'!F58="","",'AAA Import 2'!F58/VLOOKUP((MATCH('Input Data'!$B$4,'Input Data 2'!$K$2:$K$5,0)),'Input Data 2'!$L$2:$N$5,3,FALSE))</f>
        <v>#NUM!</v>
      </c>
      <c r="G58" s="71" t="e">
        <f>IF('AAA Import 2'!G58="","",'AAA Import 2'!G58/VLOOKUP((MATCH('Input Data'!$B$4,'Input Data 2'!$K$2:$K$5,0)),'Input Data 2'!$L$2:$N$5,3,FALSE))</f>
        <v>#NUM!</v>
      </c>
      <c r="H58" s="71" t="e">
        <f>IF('AAA Import 2'!H58="","",'AAA Import 2'!H58/VLOOKUP((MATCH('Input Data'!$B$4,'Input Data 2'!$K$2:$K$5,0)),'Input Data 2'!$L$2:$N$5,3,FALSE))</f>
        <v>#NUM!</v>
      </c>
      <c r="I58" s="71" t="e">
        <f>IF('AAA Import 2'!I58="","",'AAA Import 2'!I58/VLOOKUP((MATCH('Input Data'!$B$4,'Input Data 2'!$K$2:$K$5,0)),'Input Data 2'!$L$2:$N$5,3,FALSE))</f>
        <v>#NUM!</v>
      </c>
      <c r="J58" s="71" t="e">
        <f>IF('AAA Import 2'!J58="","",'AAA Import 2'!J58/VLOOKUP((MATCH('Input Data'!$B$4,'Input Data 2'!$K$2:$K$5,0)),'Input Data 2'!$L$2:$N$5,3,FALSE))</f>
        <v>#NUM!</v>
      </c>
      <c r="K58" s="72">
        <f>'AAA Import 2'!K58</f>
        <v>0.70710678118654757</v>
      </c>
      <c r="L58" s="72" t="e">
        <f>IF('AAA Import 2'!L58="","",'AAA Import 2'!L58/VLOOKUP((MATCH('Input Data'!$B$4,'Input Data 2'!$K$2:$K$5,0)),'Input Data 2'!$L$2:$N$5,3,FALSE))</f>
        <v>#NUM!</v>
      </c>
      <c r="M58" s="72" t="e">
        <f>IF('AAA Import 2'!M58="","",'AAA Import 2'!M58/VLOOKUP((MATCH('Input Data'!$B$4,'Input Data 2'!$K$2:$K$5,0)),'Input Data 2'!$L$2:$N$5,3,FALSE))</f>
        <v>#NUM!</v>
      </c>
      <c r="N58" s="72">
        <f>'AAA Import 2'!N58</f>
        <v>0.70710678118654757</v>
      </c>
      <c r="O58" s="25"/>
      <c r="P58" s="25"/>
      <c r="Q58" s="50" t="e">
        <f t="shared" si="0"/>
        <v>#NUM!</v>
      </c>
      <c r="R58" s="32" t="e">
        <f t="shared" si="1"/>
        <v>#NUM!</v>
      </c>
      <c r="S58" s="51" t="str">
        <f t="shared" si="2"/>
        <v/>
      </c>
    </row>
    <row r="59" spans="1:19" ht="15" thickBot="1" x14ac:dyDescent="0.35">
      <c r="A59" s="39">
        <f>IF(NOT('Curve Data'!A67&gt;'Curve Data'!$B$6),'Curve Data'!A67,"")</f>
        <v>57</v>
      </c>
      <c r="B59" s="71">
        <f>IF('AAA Import 2'!B59="","",'AAA Import 2'!B59/VLOOKUP((MATCH('Input Data'!$B$4,'Input Data 2'!$K$2:$K$5,0)),'Input Data 2'!$L$2:$N$5,3,FALSE))</f>
        <v>-100</v>
      </c>
      <c r="C59" s="71" t="e">
        <f>IF('AAA Import 2'!C59="","",'AAA Import 2'!C59/VLOOKUP((MATCH('Input Data'!$B$4,'Input Data 2'!$K$2:$K$5,0)),'Input Data 2'!$L$2:$N$5,3,FALSE))</f>
        <v>#NUM!</v>
      </c>
      <c r="D59" s="71" t="e">
        <f>IF('AAA Import 2'!D59="","",'AAA Import 2'!D59/VLOOKUP((MATCH('Input Data'!$B$4,'Input Data 2'!$K$2:$K$5,0)),'Input Data 2'!$L$2:$N$5,3,FALSE))</f>
        <v>#NUM!</v>
      </c>
      <c r="E59" s="71" t="e">
        <f>IF('AAA Import 2'!E59="","",'AAA Import 2'!E59/VLOOKUP((MATCH('Input Data'!$B$4,'Input Data 2'!$K$2:$K$5,0)),'Input Data 2'!$L$2:$N$5,3,FALSE))</f>
        <v>#NUM!</v>
      </c>
      <c r="F59" s="71" t="e">
        <f>IF('AAA Import 2'!F59="","",'AAA Import 2'!F59/VLOOKUP((MATCH('Input Data'!$B$4,'Input Data 2'!$K$2:$K$5,0)),'Input Data 2'!$L$2:$N$5,3,FALSE))</f>
        <v>#NUM!</v>
      </c>
      <c r="G59" s="71" t="e">
        <f>IF('AAA Import 2'!G59="","",'AAA Import 2'!G59/VLOOKUP((MATCH('Input Data'!$B$4,'Input Data 2'!$K$2:$K$5,0)),'Input Data 2'!$L$2:$N$5,3,FALSE))</f>
        <v>#NUM!</v>
      </c>
      <c r="H59" s="71" t="e">
        <f>IF('AAA Import 2'!H59="","",'AAA Import 2'!H59/VLOOKUP((MATCH('Input Data'!$B$4,'Input Data 2'!$K$2:$K$5,0)),'Input Data 2'!$L$2:$N$5,3,FALSE))</f>
        <v>#NUM!</v>
      </c>
      <c r="I59" s="71" t="e">
        <f>IF('AAA Import 2'!I59="","",'AAA Import 2'!I59/VLOOKUP((MATCH('Input Data'!$B$4,'Input Data 2'!$K$2:$K$5,0)),'Input Data 2'!$L$2:$N$5,3,FALSE))</f>
        <v>#NUM!</v>
      </c>
      <c r="J59" s="71" t="e">
        <f>IF('AAA Import 2'!J59="","",'AAA Import 2'!J59/VLOOKUP((MATCH('Input Data'!$B$4,'Input Data 2'!$K$2:$K$5,0)),'Input Data 2'!$L$2:$N$5,3,FALSE))</f>
        <v>#NUM!</v>
      </c>
      <c r="K59" s="72">
        <f>'AAA Import 2'!K59</f>
        <v>0.70710678118654757</v>
      </c>
      <c r="L59" s="72" t="e">
        <f>IF('AAA Import 2'!L59="","",'AAA Import 2'!L59/VLOOKUP((MATCH('Input Data'!$B$4,'Input Data 2'!$K$2:$K$5,0)),'Input Data 2'!$L$2:$N$5,3,FALSE))</f>
        <v>#NUM!</v>
      </c>
      <c r="M59" s="72" t="e">
        <f>IF('AAA Import 2'!M59="","",'AAA Import 2'!M59/VLOOKUP((MATCH('Input Data'!$B$4,'Input Data 2'!$K$2:$K$5,0)),'Input Data 2'!$L$2:$N$5,3,FALSE))</f>
        <v>#NUM!</v>
      </c>
      <c r="N59" s="72">
        <f>'AAA Import 2'!N59</f>
        <v>0.70710678118654757</v>
      </c>
      <c r="O59" s="25"/>
      <c r="P59" s="25"/>
      <c r="Q59" s="50" t="e">
        <f t="shared" si="0"/>
        <v>#NUM!</v>
      </c>
      <c r="R59" s="32" t="e">
        <f t="shared" si="1"/>
        <v>#NUM!</v>
      </c>
      <c r="S59" s="51" t="str">
        <f t="shared" si="2"/>
        <v/>
      </c>
    </row>
    <row r="60" spans="1:19" ht="15" thickBot="1" x14ac:dyDescent="0.35">
      <c r="A60" s="39">
        <f>IF(NOT('Curve Data'!A68&gt;'Curve Data'!$B$6),'Curve Data'!A68,"")</f>
        <v>58</v>
      </c>
      <c r="B60" s="71">
        <f>IF('AAA Import 2'!B60="","",'AAA Import 2'!B60/VLOOKUP((MATCH('Input Data'!$B$4,'Input Data 2'!$K$2:$K$5,0)),'Input Data 2'!$L$2:$N$5,3,FALSE))</f>
        <v>-100</v>
      </c>
      <c r="C60" s="71" t="e">
        <f>IF('AAA Import 2'!C60="","",'AAA Import 2'!C60/VLOOKUP((MATCH('Input Data'!$B$4,'Input Data 2'!$K$2:$K$5,0)),'Input Data 2'!$L$2:$N$5,3,FALSE))</f>
        <v>#NUM!</v>
      </c>
      <c r="D60" s="71" t="e">
        <f>IF('AAA Import 2'!D60="","",'AAA Import 2'!D60/VLOOKUP((MATCH('Input Data'!$B$4,'Input Data 2'!$K$2:$K$5,0)),'Input Data 2'!$L$2:$N$5,3,FALSE))</f>
        <v>#NUM!</v>
      </c>
      <c r="E60" s="71" t="e">
        <f>IF('AAA Import 2'!E60="","",'AAA Import 2'!E60/VLOOKUP((MATCH('Input Data'!$B$4,'Input Data 2'!$K$2:$K$5,0)),'Input Data 2'!$L$2:$N$5,3,FALSE))</f>
        <v>#NUM!</v>
      </c>
      <c r="F60" s="71" t="e">
        <f>IF('AAA Import 2'!F60="","",'AAA Import 2'!F60/VLOOKUP((MATCH('Input Data'!$B$4,'Input Data 2'!$K$2:$K$5,0)),'Input Data 2'!$L$2:$N$5,3,FALSE))</f>
        <v>#NUM!</v>
      </c>
      <c r="G60" s="71" t="e">
        <f>IF('AAA Import 2'!G60="","",'AAA Import 2'!G60/VLOOKUP((MATCH('Input Data'!$B$4,'Input Data 2'!$K$2:$K$5,0)),'Input Data 2'!$L$2:$N$5,3,FALSE))</f>
        <v>#NUM!</v>
      </c>
      <c r="H60" s="71" t="e">
        <f>IF('AAA Import 2'!H60="","",'AAA Import 2'!H60/VLOOKUP((MATCH('Input Data'!$B$4,'Input Data 2'!$K$2:$K$5,0)),'Input Data 2'!$L$2:$N$5,3,FALSE))</f>
        <v>#NUM!</v>
      </c>
      <c r="I60" s="71" t="e">
        <f>IF('AAA Import 2'!I60="","",'AAA Import 2'!I60/VLOOKUP((MATCH('Input Data'!$B$4,'Input Data 2'!$K$2:$K$5,0)),'Input Data 2'!$L$2:$N$5,3,FALSE))</f>
        <v>#NUM!</v>
      </c>
      <c r="J60" s="71" t="e">
        <f>IF('AAA Import 2'!J60="","",'AAA Import 2'!J60/VLOOKUP((MATCH('Input Data'!$B$4,'Input Data 2'!$K$2:$K$5,0)),'Input Data 2'!$L$2:$N$5,3,FALSE))</f>
        <v>#NUM!</v>
      </c>
      <c r="K60" s="72">
        <f>'AAA Import 2'!K60</f>
        <v>0.70710678118654757</v>
      </c>
      <c r="L60" s="72" t="e">
        <f>IF('AAA Import 2'!L60="","",'AAA Import 2'!L60/VLOOKUP((MATCH('Input Data'!$B$4,'Input Data 2'!$K$2:$K$5,0)),'Input Data 2'!$L$2:$N$5,3,FALSE))</f>
        <v>#NUM!</v>
      </c>
      <c r="M60" s="72" t="e">
        <f>IF('AAA Import 2'!M60="","",'AAA Import 2'!M60/VLOOKUP((MATCH('Input Data'!$B$4,'Input Data 2'!$K$2:$K$5,0)),'Input Data 2'!$L$2:$N$5,3,FALSE))</f>
        <v>#NUM!</v>
      </c>
      <c r="N60" s="72">
        <f>'AAA Import 2'!N60</f>
        <v>0.70710678118654757</v>
      </c>
      <c r="O60" s="25"/>
      <c r="P60" s="25"/>
      <c r="Q60" s="50" t="e">
        <f t="shared" si="0"/>
        <v>#NUM!</v>
      </c>
      <c r="R60" s="32" t="e">
        <f t="shared" si="1"/>
        <v>#NUM!</v>
      </c>
      <c r="S60" s="51" t="str">
        <f t="shared" si="2"/>
        <v/>
      </c>
    </row>
    <row r="61" spans="1:19" ht="15" thickBot="1" x14ac:dyDescent="0.35">
      <c r="A61" s="39">
        <f>IF(NOT('Curve Data'!A69&gt;'Curve Data'!$B$6),'Curve Data'!A69,"")</f>
        <v>59</v>
      </c>
      <c r="B61" s="71">
        <f>IF('AAA Import 2'!B61="","",'AAA Import 2'!B61/VLOOKUP((MATCH('Input Data'!$B$4,'Input Data 2'!$K$2:$K$5,0)),'Input Data 2'!$L$2:$N$5,3,FALSE))</f>
        <v>-100</v>
      </c>
      <c r="C61" s="71" t="e">
        <f>IF('AAA Import 2'!C61="","",'AAA Import 2'!C61/VLOOKUP((MATCH('Input Data'!$B$4,'Input Data 2'!$K$2:$K$5,0)),'Input Data 2'!$L$2:$N$5,3,FALSE))</f>
        <v>#NUM!</v>
      </c>
      <c r="D61" s="71" t="e">
        <f>IF('AAA Import 2'!D61="","",'AAA Import 2'!D61/VLOOKUP((MATCH('Input Data'!$B$4,'Input Data 2'!$K$2:$K$5,0)),'Input Data 2'!$L$2:$N$5,3,FALSE))</f>
        <v>#NUM!</v>
      </c>
      <c r="E61" s="71" t="e">
        <f>IF('AAA Import 2'!E61="","",'AAA Import 2'!E61/VLOOKUP((MATCH('Input Data'!$B$4,'Input Data 2'!$K$2:$K$5,0)),'Input Data 2'!$L$2:$N$5,3,FALSE))</f>
        <v>#NUM!</v>
      </c>
      <c r="F61" s="71" t="e">
        <f>IF('AAA Import 2'!F61="","",'AAA Import 2'!F61/VLOOKUP((MATCH('Input Data'!$B$4,'Input Data 2'!$K$2:$K$5,0)),'Input Data 2'!$L$2:$N$5,3,FALSE))</f>
        <v>#NUM!</v>
      </c>
      <c r="G61" s="71" t="e">
        <f>IF('AAA Import 2'!G61="","",'AAA Import 2'!G61/VLOOKUP((MATCH('Input Data'!$B$4,'Input Data 2'!$K$2:$K$5,0)),'Input Data 2'!$L$2:$N$5,3,FALSE))</f>
        <v>#NUM!</v>
      </c>
      <c r="H61" s="71" t="e">
        <f>IF('AAA Import 2'!H61="","",'AAA Import 2'!H61/VLOOKUP((MATCH('Input Data'!$B$4,'Input Data 2'!$K$2:$K$5,0)),'Input Data 2'!$L$2:$N$5,3,FALSE))</f>
        <v>#NUM!</v>
      </c>
      <c r="I61" s="71" t="e">
        <f>IF('AAA Import 2'!I61="","",'AAA Import 2'!I61/VLOOKUP((MATCH('Input Data'!$B$4,'Input Data 2'!$K$2:$K$5,0)),'Input Data 2'!$L$2:$N$5,3,FALSE))</f>
        <v>#NUM!</v>
      </c>
      <c r="J61" s="71" t="e">
        <f>IF('AAA Import 2'!J61="","",'AAA Import 2'!J61/VLOOKUP((MATCH('Input Data'!$B$4,'Input Data 2'!$K$2:$K$5,0)),'Input Data 2'!$L$2:$N$5,3,FALSE))</f>
        <v>#NUM!</v>
      </c>
      <c r="K61" s="72">
        <f>'AAA Import 2'!K61</f>
        <v>0.70710678118654757</v>
      </c>
      <c r="L61" s="72" t="e">
        <f>IF('AAA Import 2'!L61="","",'AAA Import 2'!L61/VLOOKUP((MATCH('Input Data'!$B$4,'Input Data 2'!$K$2:$K$5,0)),'Input Data 2'!$L$2:$N$5,3,FALSE))</f>
        <v>#NUM!</v>
      </c>
      <c r="M61" s="72" t="e">
        <f>IF('AAA Import 2'!M61="","",'AAA Import 2'!M61/VLOOKUP((MATCH('Input Data'!$B$4,'Input Data 2'!$K$2:$K$5,0)),'Input Data 2'!$L$2:$N$5,3,FALSE))</f>
        <v>#NUM!</v>
      </c>
      <c r="N61" s="72">
        <f>'AAA Import 2'!N61</f>
        <v>0.70710678118654757</v>
      </c>
      <c r="O61" s="25"/>
      <c r="P61" s="25"/>
      <c r="Q61" s="50" t="e">
        <f t="shared" si="0"/>
        <v>#NUM!</v>
      </c>
      <c r="R61" s="32" t="e">
        <f t="shared" si="1"/>
        <v>#NUM!</v>
      </c>
      <c r="S61" s="51" t="str">
        <f t="shared" si="2"/>
        <v/>
      </c>
    </row>
    <row r="62" spans="1:19" ht="15" thickBot="1" x14ac:dyDescent="0.35">
      <c r="A62" s="39">
        <f>IF(NOT('Curve Data'!A70&gt;'Curve Data'!$B$6),'Curve Data'!A70,"")</f>
        <v>60</v>
      </c>
      <c r="B62" s="71">
        <f>IF('AAA Import 2'!B62="","",'AAA Import 2'!B62/VLOOKUP((MATCH('Input Data'!$B$4,'Input Data 2'!$K$2:$K$5,0)),'Input Data 2'!$L$2:$N$5,3,FALSE))</f>
        <v>-100</v>
      </c>
      <c r="C62" s="71" t="e">
        <f>IF('AAA Import 2'!C62="","",'AAA Import 2'!C62/VLOOKUP((MATCH('Input Data'!$B$4,'Input Data 2'!$K$2:$K$5,0)),'Input Data 2'!$L$2:$N$5,3,FALSE))</f>
        <v>#NUM!</v>
      </c>
      <c r="D62" s="71" t="e">
        <f>IF('AAA Import 2'!D62="","",'AAA Import 2'!D62/VLOOKUP((MATCH('Input Data'!$B$4,'Input Data 2'!$K$2:$K$5,0)),'Input Data 2'!$L$2:$N$5,3,FALSE))</f>
        <v>#NUM!</v>
      </c>
      <c r="E62" s="71" t="e">
        <f>IF('AAA Import 2'!E62="","",'AAA Import 2'!E62/VLOOKUP((MATCH('Input Data'!$B$4,'Input Data 2'!$K$2:$K$5,0)),'Input Data 2'!$L$2:$N$5,3,FALSE))</f>
        <v>#NUM!</v>
      </c>
      <c r="F62" s="71" t="e">
        <f>IF('AAA Import 2'!F62="","",'AAA Import 2'!F62/VLOOKUP((MATCH('Input Data'!$B$4,'Input Data 2'!$K$2:$K$5,0)),'Input Data 2'!$L$2:$N$5,3,FALSE))</f>
        <v>#NUM!</v>
      </c>
      <c r="G62" s="71" t="e">
        <f>IF('AAA Import 2'!G62="","",'AAA Import 2'!G62/VLOOKUP((MATCH('Input Data'!$B$4,'Input Data 2'!$K$2:$K$5,0)),'Input Data 2'!$L$2:$N$5,3,FALSE))</f>
        <v>#NUM!</v>
      </c>
      <c r="H62" s="71" t="e">
        <f>IF('AAA Import 2'!H62="","",'AAA Import 2'!H62/VLOOKUP((MATCH('Input Data'!$B$4,'Input Data 2'!$K$2:$K$5,0)),'Input Data 2'!$L$2:$N$5,3,FALSE))</f>
        <v>#NUM!</v>
      </c>
      <c r="I62" s="71" t="e">
        <f>IF('AAA Import 2'!I62="","",'AAA Import 2'!I62/VLOOKUP((MATCH('Input Data'!$B$4,'Input Data 2'!$K$2:$K$5,0)),'Input Data 2'!$L$2:$N$5,3,FALSE))</f>
        <v>#NUM!</v>
      </c>
      <c r="J62" s="71" t="e">
        <f>IF('AAA Import 2'!J62="","",'AAA Import 2'!J62/VLOOKUP((MATCH('Input Data'!$B$4,'Input Data 2'!$K$2:$K$5,0)),'Input Data 2'!$L$2:$N$5,3,FALSE))</f>
        <v>#NUM!</v>
      </c>
      <c r="K62" s="72">
        <f>'AAA Import 2'!K62</f>
        <v>0.70710678118654757</v>
      </c>
      <c r="L62" s="72" t="e">
        <f>IF('AAA Import 2'!L62="","",'AAA Import 2'!L62/VLOOKUP((MATCH('Input Data'!$B$4,'Input Data 2'!$K$2:$K$5,0)),'Input Data 2'!$L$2:$N$5,3,FALSE))</f>
        <v>#NUM!</v>
      </c>
      <c r="M62" s="72" t="e">
        <f>IF('AAA Import 2'!M62="","",'AAA Import 2'!M62/VLOOKUP((MATCH('Input Data'!$B$4,'Input Data 2'!$K$2:$K$5,0)),'Input Data 2'!$L$2:$N$5,3,FALSE))</f>
        <v>#NUM!</v>
      </c>
      <c r="N62" s="72">
        <f>'AAA Import 2'!N62</f>
        <v>0.70710678118654757</v>
      </c>
      <c r="O62" s="25"/>
      <c r="P62" s="25"/>
      <c r="Q62" s="50" t="e">
        <f t="shared" si="0"/>
        <v>#NUM!</v>
      </c>
      <c r="R62" s="32" t="e">
        <f t="shared" si="1"/>
        <v>#NUM!</v>
      </c>
      <c r="S62" s="51" t="str">
        <f t="shared" si="2"/>
        <v/>
      </c>
    </row>
    <row r="63" spans="1:19" ht="15" thickBot="1" x14ac:dyDescent="0.35">
      <c r="A63" s="39">
        <f>IF(NOT('Curve Data'!A71&gt;'Curve Data'!$B$6),'Curve Data'!A71,"")</f>
        <v>61</v>
      </c>
      <c r="B63" s="71">
        <f>IF('AAA Import 2'!B63="","",'AAA Import 2'!B63/VLOOKUP((MATCH('Input Data'!$B$4,'Input Data 2'!$K$2:$K$5,0)),'Input Data 2'!$L$2:$N$5,3,FALSE))</f>
        <v>-100</v>
      </c>
      <c r="C63" s="71" t="e">
        <f>IF('AAA Import 2'!C63="","",'AAA Import 2'!C63/VLOOKUP((MATCH('Input Data'!$B$4,'Input Data 2'!$K$2:$K$5,0)),'Input Data 2'!$L$2:$N$5,3,FALSE))</f>
        <v>#NUM!</v>
      </c>
      <c r="D63" s="71" t="e">
        <f>IF('AAA Import 2'!D63="","",'AAA Import 2'!D63/VLOOKUP((MATCH('Input Data'!$B$4,'Input Data 2'!$K$2:$K$5,0)),'Input Data 2'!$L$2:$N$5,3,FALSE))</f>
        <v>#NUM!</v>
      </c>
      <c r="E63" s="71" t="e">
        <f>IF('AAA Import 2'!E63="","",'AAA Import 2'!E63/VLOOKUP((MATCH('Input Data'!$B$4,'Input Data 2'!$K$2:$K$5,0)),'Input Data 2'!$L$2:$N$5,3,FALSE))</f>
        <v>#NUM!</v>
      </c>
      <c r="F63" s="71" t="e">
        <f>IF('AAA Import 2'!F63="","",'AAA Import 2'!F63/VLOOKUP((MATCH('Input Data'!$B$4,'Input Data 2'!$K$2:$K$5,0)),'Input Data 2'!$L$2:$N$5,3,FALSE))</f>
        <v>#NUM!</v>
      </c>
      <c r="G63" s="71" t="e">
        <f>IF('AAA Import 2'!G63="","",'AAA Import 2'!G63/VLOOKUP((MATCH('Input Data'!$B$4,'Input Data 2'!$K$2:$K$5,0)),'Input Data 2'!$L$2:$N$5,3,FALSE))</f>
        <v>#NUM!</v>
      </c>
      <c r="H63" s="71" t="e">
        <f>IF('AAA Import 2'!H63="","",'AAA Import 2'!H63/VLOOKUP((MATCH('Input Data'!$B$4,'Input Data 2'!$K$2:$K$5,0)),'Input Data 2'!$L$2:$N$5,3,FALSE))</f>
        <v>#NUM!</v>
      </c>
      <c r="I63" s="71" t="e">
        <f>IF('AAA Import 2'!I63="","",'AAA Import 2'!I63/VLOOKUP((MATCH('Input Data'!$B$4,'Input Data 2'!$K$2:$K$5,0)),'Input Data 2'!$L$2:$N$5,3,FALSE))</f>
        <v>#NUM!</v>
      </c>
      <c r="J63" s="71" t="e">
        <f>IF('AAA Import 2'!J63="","",'AAA Import 2'!J63/VLOOKUP((MATCH('Input Data'!$B$4,'Input Data 2'!$K$2:$K$5,0)),'Input Data 2'!$L$2:$N$5,3,FALSE))</f>
        <v>#NUM!</v>
      </c>
      <c r="K63" s="72">
        <f>'AAA Import 2'!K63</f>
        <v>0.70710678118654757</v>
      </c>
      <c r="L63" s="72" t="e">
        <f>IF('AAA Import 2'!L63="","",'AAA Import 2'!L63/VLOOKUP((MATCH('Input Data'!$B$4,'Input Data 2'!$K$2:$K$5,0)),'Input Data 2'!$L$2:$N$5,3,FALSE))</f>
        <v>#NUM!</v>
      </c>
      <c r="M63" s="72" t="e">
        <f>IF('AAA Import 2'!M63="","",'AAA Import 2'!M63/VLOOKUP((MATCH('Input Data'!$B$4,'Input Data 2'!$K$2:$K$5,0)),'Input Data 2'!$L$2:$N$5,3,FALSE))</f>
        <v>#NUM!</v>
      </c>
      <c r="N63" s="72">
        <f>'AAA Import 2'!N63</f>
        <v>0.70710678118654757</v>
      </c>
      <c r="O63" s="25"/>
      <c r="P63" s="25"/>
      <c r="Q63" s="50" t="e">
        <f t="shared" si="0"/>
        <v>#NUM!</v>
      </c>
      <c r="R63" s="32" t="e">
        <f t="shared" si="1"/>
        <v>#NUM!</v>
      </c>
      <c r="S63" s="51" t="str">
        <f t="shared" si="2"/>
        <v/>
      </c>
    </row>
    <row r="64" spans="1:19" ht="15" thickBot="1" x14ac:dyDescent="0.35">
      <c r="A64" s="39">
        <f>IF(NOT('Curve Data'!A72&gt;'Curve Data'!$B$6),'Curve Data'!A72,"")</f>
        <v>62</v>
      </c>
      <c r="B64" s="71">
        <f>IF('AAA Import 2'!B64="","",'AAA Import 2'!B64/VLOOKUP((MATCH('Input Data'!$B$4,'Input Data 2'!$K$2:$K$5,0)),'Input Data 2'!$L$2:$N$5,3,FALSE))</f>
        <v>-100</v>
      </c>
      <c r="C64" s="71" t="e">
        <f>IF('AAA Import 2'!C64="","",'AAA Import 2'!C64/VLOOKUP((MATCH('Input Data'!$B$4,'Input Data 2'!$K$2:$K$5,0)),'Input Data 2'!$L$2:$N$5,3,FALSE))</f>
        <v>#NUM!</v>
      </c>
      <c r="D64" s="71" t="e">
        <f>IF('AAA Import 2'!D64="","",'AAA Import 2'!D64/VLOOKUP((MATCH('Input Data'!$B$4,'Input Data 2'!$K$2:$K$5,0)),'Input Data 2'!$L$2:$N$5,3,FALSE))</f>
        <v>#NUM!</v>
      </c>
      <c r="E64" s="71" t="e">
        <f>IF('AAA Import 2'!E64="","",'AAA Import 2'!E64/VLOOKUP((MATCH('Input Data'!$B$4,'Input Data 2'!$K$2:$K$5,0)),'Input Data 2'!$L$2:$N$5,3,FALSE))</f>
        <v>#NUM!</v>
      </c>
      <c r="F64" s="71" t="e">
        <f>IF('AAA Import 2'!F64="","",'AAA Import 2'!F64/VLOOKUP((MATCH('Input Data'!$B$4,'Input Data 2'!$K$2:$K$5,0)),'Input Data 2'!$L$2:$N$5,3,FALSE))</f>
        <v>#NUM!</v>
      </c>
      <c r="G64" s="71" t="e">
        <f>IF('AAA Import 2'!G64="","",'AAA Import 2'!G64/VLOOKUP((MATCH('Input Data'!$B$4,'Input Data 2'!$K$2:$K$5,0)),'Input Data 2'!$L$2:$N$5,3,FALSE))</f>
        <v>#NUM!</v>
      </c>
      <c r="H64" s="71" t="e">
        <f>IF('AAA Import 2'!H64="","",'AAA Import 2'!H64/VLOOKUP((MATCH('Input Data'!$B$4,'Input Data 2'!$K$2:$K$5,0)),'Input Data 2'!$L$2:$N$5,3,FALSE))</f>
        <v>#NUM!</v>
      </c>
      <c r="I64" s="71" t="e">
        <f>IF('AAA Import 2'!I64="","",'AAA Import 2'!I64/VLOOKUP((MATCH('Input Data'!$B$4,'Input Data 2'!$K$2:$K$5,0)),'Input Data 2'!$L$2:$N$5,3,FALSE))</f>
        <v>#NUM!</v>
      </c>
      <c r="J64" s="71" t="e">
        <f>IF('AAA Import 2'!J64="","",'AAA Import 2'!J64/VLOOKUP((MATCH('Input Data'!$B$4,'Input Data 2'!$K$2:$K$5,0)),'Input Data 2'!$L$2:$N$5,3,FALSE))</f>
        <v>#NUM!</v>
      </c>
      <c r="K64" s="72">
        <f>'AAA Import 2'!K64</f>
        <v>0.70710678118654757</v>
      </c>
      <c r="L64" s="72" t="e">
        <f>IF('AAA Import 2'!L64="","",'AAA Import 2'!L64/VLOOKUP((MATCH('Input Data'!$B$4,'Input Data 2'!$K$2:$K$5,0)),'Input Data 2'!$L$2:$N$5,3,FALSE))</f>
        <v>#NUM!</v>
      </c>
      <c r="M64" s="72" t="e">
        <f>IF('AAA Import 2'!M64="","",'AAA Import 2'!M64/VLOOKUP((MATCH('Input Data'!$B$4,'Input Data 2'!$K$2:$K$5,0)),'Input Data 2'!$L$2:$N$5,3,FALSE))</f>
        <v>#NUM!</v>
      </c>
      <c r="N64" s="72">
        <f>'AAA Import 2'!N64</f>
        <v>0.70710678118654757</v>
      </c>
      <c r="O64" s="25"/>
      <c r="P64" s="25"/>
      <c r="Q64" s="50" t="e">
        <f t="shared" si="0"/>
        <v>#NUM!</v>
      </c>
      <c r="R64" s="32" t="e">
        <f t="shared" si="1"/>
        <v>#NUM!</v>
      </c>
      <c r="S64" s="51" t="str">
        <f t="shared" si="2"/>
        <v/>
      </c>
    </row>
    <row r="65" spans="1:19" ht="15" thickBot="1" x14ac:dyDescent="0.35">
      <c r="A65" s="39">
        <f>IF(NOT('Curve Data'!A73&gt;'Curve Data'!$B$6),'Curve Data'!A73,"")</f>
        <v>63</v>
      </c>
      <c r="B65" s="71">
        <f>IF('AAA Import 2'!B65="","",'AAA Import 2'!B65/VLOOKUP((MATCH('Input Data'!$B$4,'Input Data 2'!$K$2:$K$5,0)),'Input Data 2'!$L$2:$N$5,3,FALSE))</f>
        <v>-100</v>
      </c>
      <c r="C65" s="71" t="e">
        <f>IF('AAA Import 2'!C65="","",'AAA Import 2'!C65/VLOOKUP((MATCH('Input Data'!$B$4,'Input Data 2'!$K$2:$K$5,0)),'Input Data 2'!$L$2:$N$5,3,FALSE))</f>
        <v>#NUM!</v>
      </c>
      <c r="D65" s="71" t="e">
        <f>IF('AAA Import 2'!D65="","",'AAA Import 2'!D65/VLOOKUP((MATCH('Input Data'!$B$4,'Input Data 2'!$K$2:$K$5,0)),'Input Data 2'!$L$2:$N$5,3,FALSE))</f>
        <v>#NUM!</v>
      </c>
      <c r="E65" s="71" t="e">
        <f>IF('AAA Import 2'!E65="","",'AAA Import 2'!E65/VLOOKUP((MATCH('Input Data'!$B$4,'Input Data 2'!$K$2:$K$5,0)),'Input Data 2'!$L$2:$N$5,3,FALSE))</f>
        <v>#NUM!</v>
      </c>
      <c r="F65" s="71" t="e">
        <f>IF('AAA Import 2'!F65="","",'AAA Import 2'!F65/VLOOKUP((MATCH('Input Data'!$B$4,'Input Data 2'!$K$2:$K$5,0)),'Input Data 2'!$L$2:$N$5,3,FALSE))</f>
        <v>#NUM!</v>
      </c>
      <c r="G65" s="71" t="e">
        <f>IF('AAA Import 2'!G65="","",'AAA Import 2'!G65/VLOOKUP((MATCH('Input Data'!$B$4,'Input Data 2'!$K$2:$K$5,0)),'Input Data 2'!$L$2:$N$5,3,FALSE))</f>
        <v>#NUM!</v>
      </c>
      <c r="H65" s="71" t="e">
        <f>IF('AAA Import 2'!H65="","",'AAA Import 2'!H65/VLOOKUP((MATCH('Input Data'!$B$4,'Input Data 2'!$K$2:$K$5,0)),'Input Data 2'!$L$2:$N$5,3,FALSE))</f>
        <v>#NUM!</v>
      </c>
      <c r="I65" s="71" t="e">
        <f>IF('AAA Import 2'!I65="","",'AAA Import 2'!I65/VLOOKUP((MATCH('Input Data'!$B$4,'Input Data 2'!$K$2:$K$5,0)),'Input Data 2'!$L$2:$N$5,3,FALSE))</f>
        <v>#NUM!</v>
      </c>
      <c r="J65" s="71" t="e">
        <f>IF('AAA Import 2'!J65="","",'AAA Import 2'!J65/VLOOKUP((MATCH('Input Data'!$B$4,'Input Data 2'!$K$2:$K$5,0)),'Input Data 2'!$L$2:$N$5,3,FALSE))</f>
        <v>#NUM!</v>
      </c>
      <c r="K65" s="72">
        <f>'AAA Import 2'!K65</f>
        <v>0.70710678118654757</v>
      </c>
      <c r="L65" s="72" t="e">
        <f>IF('AAA Import 2'!L65="","",'AAA Import 2'!L65/VLOOKUP((MATCH('Input Data'!$B$4,'Input Data 2'!$K$2:$K$5,0)),'Input Data 2'!$L$2:$N$5,3,FALSE))</f>
        <v>#NUM!</v>
      </c>
      <c r="M65" s="72" t="e">
        <f>IF('AAA Import 2'!M65="","",'AAA Import 2'!M65/VLOOKUP((MATCH('Input Data'!$B$4,'Input Data 2'!$K$2:$K$5,0)),'Input Data 2'!$L$2:$N$5,3,FALSE))</f>
        <v>#NUM!</v>
      </c>
      <c r="N65" s="72">
        <f>'AAA Import 2'!N65</f>
        <v>0.70710678118654757</v>
      </c>
      <c r="O65" s="25"/>
      <c r="P65" s="25"/>
      <c r="Q65" s="50" t="e">
        <f t="shared" si="0"/>
        <v>#NUM!</v>
      </c>
      <c r="R65" s="32" t="e">
        <f t="shared" si="1"/>
        <v>#NUM!</v>
      </c>
      <c r="S65" s="51" t="str">
        <f t="shared" si="2"/>
        <v/>
      </c>
    </row>
    <row r="66" spans="1:19" ht="15" thickBot="1" x14ac:dyDescent="0.35">
      <c r="A66" s="39">
        <f>IF(NOT('Curve Data'!A74&gt;'Curve Data'!$B$6),'Curve Data'!A74,"")</f>
        <v>64</v>
      </c>
      <c r="B66" s="71">
        <f>IF('AAA Import 2'!B66="","",'AAA Import 2'!B66/VLOOKUP((MATCH('Input Data'!$B$4,'Input Data 2'!$K$2:$K$5,0)),'Input Data 2'!$L$2:$N$5,3,FALSE))</f>
        <v>-100</v>
      </c>
      <c r="C66" s="71" t="e">
        <f>IF('AAA Import 2'!C66="","",'AAA Import 2'!C66/VLOOKUP((MATCH('Input Data'!$B$4,'Input Data 2'!$K$2:$K$5,0)),'Input Data 2'!$L$2:$N$5,3,FALSE))</f>
        <v>#NUM!</v>
      </c>
      <c r="D66" s="71" t="e">
        <f>IF('AAA Import 2'!D66="","",'AAA Import 2'!D66/VLOOKUP((MATCH('Input Data'!$B$4,'Input Data 2'!$K$2:$K$5,0)),'Input Data 2'!$L$2:$N$5,3,FALSE))</f>
        <v>#NUM!</v>
      </c>
      <c r="E66" s="71" t="e">
        <f>IF('AAA Import 2'!E66="","",'AAA Import 2'!E66/VLOOKUP((MATCH('Input Data'!$B$4,'Input Data 2'!$K$2:$K$5,0)),'Input Data 2'!$L$2:$N$5,3,FALSE))</f>
        <v>#NUM!</v>
      </c>
      <c r="F66" s="71" t="e">
        <f>IF('AAA Import 2'!F66="","",'AAA Import 2'!F66/VLOOKUP((MATCH('Input Data'!$B$4,'Input Data 2'!$K$2:$K$5,0)),'Input Data 2'!$L$2:$N$5,3,FALSE))</f>
        <v>#NUM!</v>
      </c>
      <c r="G66" s="71" t="e">
        <f>IF('AAA Import 2'!G66="","",'AAA Import 2'!G66/VLOOKUP((MATCH('Input Data'!$B$4,'Input Data 2'!$K$2:$K$5,0)),'Input Data 2'!$L$2:$N$5,3,FALSE))</f>
        <v>#NUM!</v>
      </c>
      <c r="H66" s="71" t="e">
        <f>IF('AAA Import 2'!H66="","",'AAA Import 2'!H66/VLOOKUP((MATCH('Input Data'!$B$4,'Input Data 2'!$K$2:$K$5,0)),'Input Data 2'!$L$2:$N$5,3,FALSE))</f>
        <v>#NUM!</v>
      </c>
      <c r="I66" s="71" t="e">
        <f>IF('AAA Import 2'!I66="","",'AAA Import 2'!I66/VLOOKUP((MATCH('Input Data'!$B$4,'Input Data 2'!$K$2:$K$5,0)),'Input Data 2'!$L$2:$N$5,3,FALSE))</f>
        <v>#NUM!</v>
      </c>
      <c r="J66" s="71" t="e">
        <f>IF('AAA Import 2'!J66="","",'AAA Import 2'!J66/VLOOKUP((MATCH('Input Data'!$B$4,'Input Data 2'!$K$2:$K$5,0)),'Input Data 2'!$L$2:$N$5,3,FALSE))</f>
        <v>#NUM!</v>
      </c>
      <c r="K66" s="72">
        <f>'AAA Import 2'!K66</f>
        <v>0.70710678118654757</v>
      </c>
      <c r="L66" s="72" t="e">
        <f>IF('AAA Import 2'!L66="","",'AAA Import 2'!L66/VLOOKUP((MATCH('Input Data'!$B$4,'Input Data 2'!$K$2:$K$5,0)),'Input Data 2'!$L$2:$N$5,3,FALSE))</f>
        <v>#NUM!</v>
      </c>
      <c r="M66" s="72" t="e">
        <f>IF('AAA Import 2'!M66="","",'AAA Import 2'!M66/VLOOKUP((MATCH('Input Data'!$B$4,'Input Data 2'!$K$2:$K$5,0)),'Input Data 2'!$L$2:$N$5,3,FALSE))</f>
        <v>#NUM!</v>
      </c>
      <c r="N66" s="72">
        <f>'AAA Import 2'!N66</f>
        <v>0.70710678118654757</v>
      </c>
      <c r="O66" s="25"/>
      <c r="P66" s="25"/>
      <c r="Q66" s="50" t="e">
        <f t="shared" si="0"/>
        <v>#NUM!</v>
      </c>
      <c r="R66" s="32" t="e">
        <f t="shared" si="1"/>
        <v>#NUM!</v>
      </c>
      <c r="S66" s="51" t="str">
        <f t="shared" si="2"/>
        <v/>
      </c>
    </row>
    <row r="67" spans="1:19" ht="15" thickBot="1" x14ac:dyDescent="0.35">
      <c r="A67" s="39">
        <f>IF(NOT('Curve Data'!A75&gt;'Curve Data'!$B$6),'Curve Data'!A75,"")</f>
        <v>65</v>
      </c>
      <c r="B67" s="71">
        <f>IF('AAA Import 2'!B67="","",'AAA Import 2'!B67/VLOOKUP((MATCH('Input Data'!$B$4,'Input Data 2'!$K$2:$K$5,0)),'Input Data 2'!$L$2:$N$5,3,FALSE))</f>
        <v>-100</v>
      </c>
      <c r="C67" s="71" t="e">
        <f>IF('AAA Import 2'!C67="","",'AAA Import 2'!C67/VLOOKUP((MATCH('Input Data'!$B$4,'Input Data 2'!$K$2:$K$5,0)),'Input Data 2'!$L$2:$N$5,3,FALSE))</f>
        <v>#NUM!</v>
      </c>
      <c r="D67" s="71" t="e">
        <f>IF('AAA Import 2'!D67="","",'AAA Import 2'!D67/VLOOKUP((MATCH('Input Data'!$B$4,'Input Data 2'!$K$2:$K$5,0)),'Input Data 2'!$L$2:$N$5,3,FALSE))</f>
        <v>#NUM!</v>
      </c>
      <c r="E67" s="71" t="e">
        <f>IF('AAA Import 2'!E67="","",'AAA Import 2'!E67/VLOOKUP((MATCH('Input Data'!$B$4,'Input Data 2'!$K$2:$K$5,0)),'Input Data 2'!$L$2:$N$5,3,FALSE))</f>
        <v>#NUM!</v>
      </c>
      <c r="F67" s="71" t="e">
        <f>IF('AAA Import 2'!F67="","",'AAA Import 2'!F67/VLOOKUP((MATCH('Input Data'!$B$4,'Input Data 2'!$K$2:$K$5,0)),'Input Data 2'!$L$2:$N$5,3,FALSE))</f>
        <v>#NUM!</v>
      </c>
      <c r="G67" s="71" t="e">
        <f>IF('AAA Import 2'!G67="","",'AAA Import 2'!G67/VLOOKUP((MATCH('Input Data'!$B$4,'Input Data 2'!$K$2:$K$5,0)),'Input Data 2'!$L$2:$N$5,3,FALSE))</f>
        <v>#NUM!</v>
      </c>
      <c r="H67" s="71" t="e">
        <f>IF('AAA Import 2'!H67="","",'AAA Import 2'!H67/VLOOKUP((MATCH('Input Data'!$B$4,'Input Data 2'!$K$2:$K$5,0)),'Input Data 2'!$L$2:$N$5,3,FALSE))</f>
        <v>#NUM!</v>
      </c>
      <c r="I67" s="71" t="e">
        <f>IF('AAA Import 2'!I67="","",'AAA Import 2'!I67/VLOOKUP((MATCH('Input Data'!$B$4,'Input Data 2'!$K$2:$K$5,0)),'Input Data 2'!$L$2:$N$5,3,FALSE))</f>
        <v>#NUM!</v>
      </c>
      <c r="J67" s="71" t="e">
        <f>IF('AAA Import 2'!J67="","",'AAA Import 2'!J67/VLOOKUP((MATCH('Input Data'!$B$4,'Input Data 2'!$K$2:$K$5,0)),'Input Data 2'!$L$2:$N$5,3,FALSE))</f>
        <v>#NUM!</v>
      </c>
      <c r="K67" s="72">
        <f>'AAA Import 2'!K67</f>
        <v>0.70710678118654757</v>
      </c>
      <c r="L67" s="72" t="e">
        <f>IF('AAA Import 2'!L67="","",'AAA Import 2'!L67/VLOOKUP((MATCH('Input Data'!$B$4,'Input Data 2'!$K$2:$K$5,0)),'Input Data 2'!$L$2:$N$5,3,FALSE))</f>
        <v>#NUM!</v>
      </c>
      <c r="M67" s="72" t="e">
        <f>IF('AAA Import 2'!M67="","",'AAA Import 2'!M67/VLOOKUP((MATCH('Input Data'!$B$4,'Input Data 2'!$K$2:$K$5,0)),'Input Data 2'!$L$2:$N$5,3,FALSE))</f>
        <v>#NUM!</v>
      </c>
      <c r="N67" s="72">
        <f>'AAA Import 2'!N67</f>
        <v>0.70710678118654757</v>
      </c>
      <c r="O67" s="25"/>
      <c r="P67" s="25"/>
      <c r="Q67" s="50" t="e">
        <f t="shared" si="0"/>
        <v>#NUM!</v>
      </c>
      <c r="R67" s="32" t="e">
        <f t="shared" si="1"/>
        <v>#NUM!</v>
      </c>
      <c r="S67" s="51" t="str">
        <f t="shared" si="2"/>
        <v/>
      </c>
    </row>
    <row r="68" spans="1:19" ht="15" thickBot="1" x14ac:dyDescent="0.35">
      <c r="A68" s="39">
        <f>IF(NOT('Curve Data'!A76&gt;'Curve Data'!$B$6),'Curve Data'!A76,"")</f>
        <v>66</v>
      </c>
      <c r="B68" s="71">
        <f>IF('AAA Import 2'!B68="","",'AAA Import 2'!B68/VLOOKUP((MATCH('Input Data'!$B$4,'Input Data 2'!$K$2:$K$5,0)),'Input Data 2'!$L$2:$N$5,3,FALSE))</f>
        <v>-100</v>
      </c>
      <c r="C68" s="71" t="e">
        <f>IF('AAA Import 2'!C68="","",'AAA Import 2'!C68/VLOOKUP((MATCH('Input Data'!$B$4,'Input Data 2'!$K$2:$K$5,0)),'Input Data 2'!$L$2:$N$5,3,FALSE))</f>
        <v>#NUM!</v>
      </c>
      <c r="D68" s="71" t="e">
        <f>IF('AAA Import 2'!D68="","",'AAA Import 2'!D68/VLOOKUP((MATCH('Input Data'!$B$4,'Input Data 2'!$K$2:$K$5,0)),'Input Data 2'!$L$2:$N$5,3,FALSE))</f>
        <v>#NUM!</v>
      </c>
      <c r="E68" s="71" t="e">
        <f>IF('AAA Import 2'!E68="","",'AAA Import 2'!E68/VLOOKUP((MATCH('Input Data'!$B$4,'Input Data 2'!$K$2:$K$5,0)),'Input Data 2'!$L$2:$N$5,3,FALSE))</f>
        <v>#NUM!</v>
      </c>
      <c r="F68" s="71" t="e">
        <f>IF('AAA Import 2'!F68="","",'AAA Import 2'!F68/VLOOKUP((MATCH('Input Data'!$B$4,'Input Data 2'!$K$2:$K$5,0)),'Input Data 2'!$L$2:$N$5,3,FALSE))</f>
        <v>#NUM!</v>
      </c>
      <c r="G68" s="71" t="e">
        <f>IF('AAA Import 2'!G68="","",'AAA Import 2'!G68/VLOOKUP((MATCH('Input Data'!$B$4,'Input Data 2'!$K$2:$K$5,0)),'Input Data 2'!$L$2:$N$5,3,FALSE))</f>
        <v>#NUM!</v>
      </c>
      <c r="H68" s="71" t="e">
        <f>IF('AAA Import 2'!H68="","",'AAA Import 2'!H68/VLOOKUP((MATCH('Input Data'!$B$4,'Input Data 2'!$K$2:$K$5,0)),'Input Data 2'!$L$2:$N$5,3,FALSE))</f>
        <v>#NUM!</v>
      </c>
      <c r="I68" s="71" t="e">
        <f>IF('AAA Import 2'!I68="","",'AAA Import 2'!I68/VLOOKUP((MATCH('Input Data'!$B$4,'Input Data 2'!$K$2:$K$5,0)),'Input Data 2'!$L$2:$N$5,3,FALSE))</f>
        <v>#NUM!</v>
      </c>
      <c r="J68" s="71" t="e">
        <f>IF('AAA Import 2'!J68="","",'AAA Import 2'!J68/VLOOKUP((MATCH('Input Data'!$B$4,'Input Data 2'!$K$2:$K$5,0)),'Input Data 2'!$L$2:$N$5,3,FALSE))</f>
        <v>#NUM!</v>
      </c>
      <c r="K68" s="72">
        <f>'AAA Import 2'!K68</f>
        <v>0.70710678118654757</v>
      </c>
      <c r="L68" s="72" t="e">
        <f>IF('AAA Import 2'!L68="","",'AAA Import 2'!L68/VLOOKUP((MATCH('Input Data'!$B$4,'Input Data 2'!$K$2:$K$5,0)),'Input Data 2'!$L$2:$N$5,3,FALSE))</f>
        <v>#NUM!</v>
      </c>
      <c r="M68" s="72" t="e">
        <f>IF('AAA Import 2'!M68="","",'AAA Import 2'!M68/VLOOKUP((MATCH('Input Data'!$B$4,'Input Data 2'!$K$2:$K$5,0)),'Input Data 2'!$L$2:$N$5,3,FALSE))</f>
        <v>#NUM!</v>
      </c>
      <c r="N68" s="72">
        <f>'AAA Import 2'!N68</f>
        <v>0.70710678118654757</v>
      </c>
      <c r="O68" s="25"/>
      <c r="P68" s="25"/>
      <c r="Q68" s="50" t="e">
        <f t="shared" ref="Q68:Q92" si="3">IF(OR(C68=E68,G68=E68),"Y2 is equal to either Y1 or Y3, please modify the value of Y2, Y12, Y23","")</f>
        <v>#NUM!</v>
      </c>
      <c r="R68" s="32" t="e">
        <f t="shared" ref="R68:R92" si="4">IF(NOT(AND(D68&gt;F68,F68&gt;H68)),"Z-coordinates not unique, please modify the value such that Z1 &gt; Z2 &gt; Z3","")</f>
        <v>#NUM!</v>
      </c>
      <c r="S68" s="51" t="str">
        <f t="shared" ref="S68:S91" si="5">IF(OR(K68&gt;0.999,K68&lt;0.5,N68&gt;0.999,N68&lt;0.5),"Rho_12 or Rho_23 are out of bounds (0.5 &lt;= rho &lt;= 0.999, please change the value manually","")</f>
        <v/>
      </c>
    </row>
    <row r="69" spans="1:19" ht="15" thickBot="1" x14ac:dyDescent="0.35">
      <c r="A69" s="39">
        <f>IF(NOT('Curve Data'!A77&gt;'Curve Data'!$B$6),'Curve Data'!A77,"")</f>
        <v>67</v>
      </c>
      <c r="B69" s="71">
        <f>IF('AAA Import 2'!B69="","",'AAA Import 2'!B69/VLOOKUP((MATCH('Input Data'!$B$4,'Input Data 2'!$K$2:$K$5,0)),'Input Data 2'!$L$2:$N$5,3,FALSE))</f>
        <v>-100</v>
      </c>
      <c r="C69" s="71" t="e">
        <f>IF('AAA Import 2'!C69="","",'AAA Import 2'!C69/VLOOKUP((MATCH('Input Data'!$B$4,'Input Data 2'!$K$2:$K$5,0)),'Input Data 2'!$L$2:$N$5,3,FALSE))</f>
        <v>#NUM!</v>
      </c>
      <c r="D69" s="71" t="e">
        <f>IF('AAA Import 2'!D69="","",'AAA Import 2'!D69/VLOOKUP((MATCH('Input Data'!$B$4,'Input Data 2'!$K$2:$K$5,0)),'Input Data 2'!$L$2:$N$5,3,FALSE))</f>
        <v>#NUM!</v>
      </c>
      <c r="E69" s="71" t="e">
        <f>IF('AAA Import 2'!E69="","",'AAA Import 2'!E69/VLOOKUP((MATCH('Input Data'!$B$4,'Input Data 2'!$K$2:$K$5,0)),'Input Data 2'!$L$2:$N$5,3,FALSE))</f>
        <v>#NUM!</v>
      </c>
      <c r="F69" s="71" t="e">
        <f>IF('AAA Import 2'!F69="","",'AAA Import 2'!F69/VLOOKUP((MATCH('Input Data'!$B$4,'Input Data 2'!$K$2:$K$5,0)),'Input Data 2'!$L$2:$N$5,3,FALSE))</f>
        <v>#NUM!</v>
      </c>
      <c r="G69" s="71" t="e">
        <f>IF('AAA Import 2'!G69="","",'AAA Import 2'!G69/VLOOKUP((MATCH('Input Data'!$B$4,'Input Data 2'!$K$2:$K$5,0)),'Input Data 2'!$L$2:$N$5,3,FALSE))</f>
        <v>#NUM!</v>
      </c>
      <c r="H69" s="71" t="e">
        <f>IF('AAA Import 2'!H69="","",'AAA Import 2'!H69/VLOOKUP((MATCH('Input Data'!$B$4,'Input Data 2'!$K$2:$K$5,0)),'Input Data 2'!$L$2:$N$5,3,FALSE))</f>
        <v>#NUM!</v>
      </c>
      <c r="I69" s="71" t="e">
        <f>IF('AAA Import 2'!I69="","",'AAA Import 2'!I69/VLOOKUP((MATCH('Input Data'!$B$4,'Input Data 2'!$K$2:$K$5,0)),'Input Data 2'!$L$2:$N$5,3,FALSE))</f>
        <v>#NUM!</v>
      </c>
      <c r="J69" s="71" t="e">
        <f>IF('AAA Import 2'!J69="","",'AAA Import 2'!J69/VLOOKUP((MATCH('Input Data'!$B$4,'Input Data 2'!$K$2:$K$5,0)),'Input Data 2'!$L$2:$N$5,3,FALSE))</f>
        <v>#NUM!</v>
      </c>
      <c r="K69" s="72">
        <f>'AAA Import 2'!K69</f>
        <v>0.70710678118654757</v>
      </c>
      <c r="L69" s="72" t="e">
        <f>IF('AAA Import 2'!L69="","",'AAA Import 2'!L69/VLOOKUP((MATCH('Input Data'!$B$4,'Input Data 2'!$K$2:$K$5,0)),'Input Data 2'!$L$2:$N$5,3,FALSE))</f>
        <v>#NUM!</v>
      </c>
      <c r="M69" s="72" t="e">
        <f>IF('AAA Import 2'!M69="","",'AAA Import 2'!M69/VLOOKUP((MATCH('Input Data'!$B$4,'Input Data 2'!$K$2:$K$5,0)),'Input Data 2'!$L$2:$N$5,3,FALSE))</f>
        <v>#NUM!</v>
      </c>
      <c r="N69" s="72">
        <f>'AAA Import 2'!N69</f>
        <v>0.70710678118654757</v>
      </c>
      <c r="O69" s="25"/>
      <c r="P69" s="25"/>
      <c r="Q69" s="50" t="e">
        <f t="shared" si="3"/>
        <v>#NUM!</v>
      </c>
      <c r="R69" s="32" t="e">
        <f t="shared" si="4"/>
        <v>#NUM!</v>
      </c>
      <c r="S69" s="51" t="str">
        <f t="shared" si="5"/>
        <v/>
      </c>
    </row>
    <row r="70" spans="1:19" ht="15" thickBot="1" x14ac:dyDescent="0.35">
      <c r="A70" s="39">
        <f>IF(NOT('Curve Data'!A78&gt;'Curve Data'!$B$6),'Curve Data'!A78,"")</f>
        <v>68</v>
      </c>
      <c r="B70" s="71">
        <f>IF('AAA Import 2'!B70="","",'AAA Import 2'!B70/VLOOKUP((MATCH('Input Data'!$B$4,'Input Data 2'!$K$2:$K$5,0)),'Input Data 2'!$L$2:$N$5,3,FALSE))</f>
        <v>-100</v>
      </c>
      <c r="C70" s="71" t="e">
        <f>IF('AAA Import 2'!C70="","",'AAA Import 2'!C70/VLOOKUP((MATCH('Input Data'!$B$4,'Input Data 2'!$K$2:$K$5,0)),'Input Data 2'!$L$2:$N$5,3,FALSE))</f>
        <v>#NUM!</v>
      </c>
      <c r="D70" s="71" t="e">
        <f>IF('AAA Import 2'!D70="","",'AAA Import 2'!D70/VLOOKUP((MATCH('Input Data'!$B$4,'Input Data 2'!$K$2:$K$5,0)),'Input Data 2'!$L$2:$N$5,3,FALSE))</f>
        <v>#NUM!</v>
      </c>
      <c r="E70" s="71" t="e">
        <f>IF('AAA Import 2'!E70="","",'AAA Import 2'!E70/VLOOKUP((MATCH('Input Data'!$B$4,'Input Data 2'!$K$2:$K$5,0)),'Input Data 2'!$L$2:$N$5,3,FALSE))</f>
        <v>#NUM!</v>
      </c>
      <c r="F70" s="71" t="e">
        <f>IF('AAA Import 2'!F70="","",'AAA Import 2'!F70/VLOOKUP((MATCH('Input Data'!$B$4,'Input Data 2'!$K$2:$K$5,0)),'Input Data 2'!$L$2:$N$5,3,FALSE))</f>
        <v>#NUM!</v>
      </c>
      <c r="G70" s="71" t="e">
        <f>IF('AAA Import 2'!G70="","",'AAA Import 2'!G70/VLOOKUP((MATCH('Input Data'!$B$4,'Input Data 2'!$K$2:$K$5,0)),'Input Data 2'!$L$2:$N$5,3,FALSE))</f>
        <v>#NUM!</v>
      </c>
      <c r="H70" s="71" t="e">
        <f>IF('AAA Import 2'!H70="","",'AAA Import 2'!H70/VLOOKUP((MATCH('Input Data'!$B$4,'Input Data 2'!$K$2:$K$5,0)),'Input Data 2'!$L$2:$N$5,3,FALSE))</f>
        <v>#NUM!</v>
      </c>
      <c r="I70" s="71" t="e">
        <f>IF('AAA Import 2'!I70="","",'AAA Import 2'!I70/VLOOKUP((MATCH('Input Data'!$B$4,'Input Data 2'!$K$2:$K$5,0)),'Input Data 2'!$L$2:$N$5,3,FALSE))</f>
        <v>#NUM!</v>
      </c>
      <c r="J70" s="71" t="e">
        <f>IF('AAA Import 2'!J70="","",'AAA Import 2'!J70/VLOOKUP((MATCH('Input Data'!$B$4,'Input Data 2'!$K$2:$K$5,0)),'Input Data 2'!$L$2:$N$5,3,FALSE))</f>
        <v>#NUM!</v>
      </c>
      <c r="K70" s="72">
        <f>'AAA Import 2'!K70</f>
        <v>0.70710678118654757</v>
      </c>
      <c r="L70" s="72" t="e">
        <f>IF('AAA Import 2'!L70="","",'AAA Import 2'!L70/VLOOKUP((MATCH('Input Data'!$B$4,'Input Data 2'!$K$2:$K$5,0)),'Input Data 2'!$L$2:$N$5,3,FALSE))</f>
        <v>#NUM!</v>
      </c>
      <c r="M70" s="72" t="e">
        <f>IF('AAA Import 2'!M70="","",'AAA Import 2'!M70/VLOOKUP((MATCH('Input Data'!$B$4,'Input Data 2'!$K$2:$K$5,0)),'Input Data 2'!$L$2:$N$5,3,FALSE))</f>
        <v>#NUM!</v>
      </c>
      <c r="N70" s="72">
        <f>'AAA Import 2'!N70</f>
        <v>0.70710678118654757</v>
      </c>
      <c r="O70" s="25"/>
      <c r="P70" s="25"/>
      <c r="Q70" s="50" t="e">
        <f t="shared" si="3"/>
        <v>#NUM!</v>
      </c>
      <c r="R70" s="32" t="e">
        <f t="shared" si="4"/>
        <v>#NUM!</v>
      </c>
      <c r="S70" s="51" t="str">
        <f t="shared" si="5"/>
        <v/>
      </c>
    </row>
    <row r="71" spans="1:19" ht="15" thickBot="1" x14ac:dyDescent="0.35">
      <c r="A71" s="39">
        <f>IF(NOT('Curve Data'!A79&gt;'Curve Data'!$B$6),'Curve Data'!A79,"")</f>
        <v>69</v>
      </c>
      <c r="B71" s="71">
        <f>IF('AAA Import 2'!B71="","",'AAA Import 2'!B71/VLOOKUP((MATCH('Input Data'!$B$4,'Input Data 2'!$K$2:$K$5,0)),'Input Data 2'!$L$2:$N$5,3,FALSE))</f>
        <v>-100</v>
      </c>
      <c r="C71" s="71" t="e">
        <f>IF('AAA Import 2'!C71="","",'AAA Import 2'!C71/VLOOKUP((MATCH('Input Data'!$B$4,'Input Data 2'!$K$2:$K$5,0)),'Input Data 2'!$L$2:$N$5,3,FALSE))</f>
        <v>#NUM!</v>
      </c>
      <c r="D71" s="71" t="e">
        <f>IF('AAA Import 2'!D71="","",'AAA Import 2'!D71/VLOOKUP((MATCH('Input Data'!$B$4,'Input Data 2'!$K$2:$K$5,0)),'Input Data 2'!$L$2:$N$5,3,FALSE))</f>
        <v>#NUM!</v>
      </c>
      <c r="E71" s="71" t="e">
        <f>IF('AAA Import 2'!E71="","",'AAA Import 2'!E71/VLOOKUP((MATCH('Input Data'!$B$4,'Input Data 2'!$K$2:$K$5,0)),'Input Data 2'!$L$2:$N$5,3,FALSE))</f>
        <v>#NUM!</v>
      </c>
      <c r="F71" s="71" t="e">
        <f>IF('AAA Import 2'!F71="","",'AAA Import 2'!F71/VLOOKUP((MATCH('Input Data'!$B$4,'Input Data 2'!$K$2:$K$5,0)),'Input Data 2'!$L$2:$N$5,3,FALSE))</f>
        <v>#NUM!</v>
      </c>
      <c r="G71" s="71" t="e">
        <f>IF('AAA Import 2'!G71="","",'AAA Import 2'!G71/VLOOKUP((MATCH('Input Data'!$B$4,'Input Data 2'!$K$2:$K$5,0)),'Input Data 2'!$L$2:$N$5,3,FALSE))</f>
        <v>#NUM!</v>
      </c>
      <c r="H71" s="71" t="e">
        <f>IF('AAA Import 2'!H71="","",'AAA Import 2'!H71/VLOOKUP((MATCH('Input Data'!$B$4,'Input Data 2'!$K$2:$K$5,0)),'Input Data 2'!$L$2:$N$5,3,FALSE))</f>
        <v>#NUM!</v>
      </c>
      <c r="I71" s="71" t="e">
        <f>IF('AAA Import 2'!I71="","",'AAA Import 2'!I71/VLOOKUP((MATCH('Input Data'!$B$4,'Input Data 2'!$K$2:$K$5,0)),'Input Data 2'!$L$2:$N$5,3,FALSE))</f>
        <v>#NUM!</v>
      </c>
      <c r="J71" s="71" t="e">
        <f>IF('AAA Import 2'!J71="","",'AAA Import 2'!J71/VLOOKUP((MATCH('Input Data'!$B$4,'Input Data 2'!$K$2:$K$5,0)),'Input Data 2'!$L$2:$N$5,3,FALSE))</f>
        <v>#NUM!</v>
      </c>
      <c r="K71" s="72">
        <f>'AAA Import 2'!K71</f>
        <v>0.70710678118654757</v>
      </c>
      <c r="L71" s="72" t="e">
        <f>IF('AAA Import 2'!L71="","",'AAA Import 2'!L71/VLOOKUP((MATCH('Input Data'!$B$4,'Input Data 2'!$K$2:$K$5,0)),'Input Data 2'!$L$2:$N$5,3,FALSE))</f>
        <v>#NUM!</v>
      </c>
      <c r="M71" s="72" t="e">
        <f>IF('AAA Import 2'!M71="","",'AAA Import 2'!M71/VLOOKUP((MATCH('Input Data'!$B$4,'Input Data 2'!$K$2:$K$5,0)),'Input Data 2'!$L$2:$N$5,3,FALSE))</f>
        <v>#NUM!</v>
      </c>
      <c r="N71" s="72">
        <f>'AAA Import 2'!N71</f>
        <v>0.70710678118654757</v>
      </c>
      <c r="O71" s="25"/>
      <c r="P71" s="25"/>
      <c r="Q71" s="50" t="e">
        <f t="shared" si="3"/>
        <v>#NUM!</v>
      </c>
      <c r="R71" s="32" t="e">
        <f t="shared" si="4"/>
        <v>#NUM!</v>
      </c>
      <c r="S71" s="51" t="str">
        <f t="shared" si="5"/>
        <v/>
      </c>
    </row>
    <row r="72" spans="1:19" ht="15" thickBot="1" x14ac:dyDescent="0.35">
      <c r="A72" s="39">
        <f>IF(NOT('Curve Data'!A80&gt;'Curve Data'!$B$6),'Curve Data'!A80,"")</f>
        <v>70</v>
      </c>
      <c r="B72" s="71">
        <f>IF('AAA Import 2'!B72="","",'AAA Import 2'!B72/VLOOKUP((MATCH('Input Data'!$B$4,'Input Data 2'!$K$2:$K$5,0)),'Input Data 2'!$L$2:$N$5,3,FALSE))</f>
        <v>-100</v>
      </c>
      <c r="C72" s="71" t="e">
        <f>IF('AAA Import 2'!C72="","",'AAA Import 2'!C72/VLOOKUP((MATCH('Input Data'!$B$4,'Input Data 2'!$K$2:$K$5,0)),'Input Data 2'!$L$2:$N$5,3,FALSE))</f>
        <v>#NUM!</v>
      </c>
      <c r="D72" s="71" t="e">
        <f>IF('AAA Import 2'!D72="","",'AAA Import 2'!D72/VLOOKUP((MATCH('Input Data'!$B$4,'Input Data 2'!$K$2:$K$5,0)),'Input Data 2'!$L$2:$N$5,3,FALSE))</f>
        <v>#NUM!</v>
      </c>
      <c r="E72" s="71" t="e">
        <f>IF('AAA Import 2'!E72="","",'AAA Import 2'!E72/VLOOKUP((MATCH('Input Data'!$B$4,'Input Data 2'!$K$2:$K$5,0)),'Input Data 2'!$L$2:$N$5,3,FALSE))</f>
        <v>#NUM!</v>
      </c>
      <c r="F72" s="71" t="e">
        <f>IF('AAA Import 2'!F72="","",'AAA Import 2'!F72/VLOOKUP((MATCH('Input Data'!$B$4,'Input Data 2'!$K$2:$K$5,0)),'Input Data 2'!$L$2:$N$5,3,FALSE))</f>
        <v>#NUM!</v>
      </c>
      <c r="G72" s="71" t="e">
        <f>IF('AAA Import 2'!G72="","",'AAA Import 2'!G72/VLOOKUP((MATCH('Input Data'!$B$4,'Input Data 2'!$K$2:$K$5,0)),'Input Data 2'!$L$2:$N$5,3,FALSE))</f>
        <v>#NUM!</v>
      </c>
      <c r="H72" s="71" t="e">
        <f>IF('AAA Import 2'!H72="","",'AAA Import 2'!H72/VLOOKUP((MATCH('Input Data'!$B$4,'Input Data 2'!$K$2:$K$5,0)),'Input Data 2'!$L$2:$N$5,3,FALSE))</f>
        <v>#NUM!</v>
      </c>
      <c r="I72" s="71" t="e">
        <f>IF('AAA Import 2'!I72="","",'AAA Import 2'!I72/VLOOKUP((MATCH('Input Data'!$B$4,'Input Data 2'!$K$2:$K$5,0)),'Input Data 2'!$L$2:$N$5,3,FALSE))</f>
        <v>#NUM!</v>
      </c>
      <c r="J72" s="71" t="e">
        <f>IF('AAA Import 2'!J72="","",'AAA Import 2'!J72/VLOOKUP((MATCH('Input Data'!$B$4,'Input Data 2'!$K$2:$K$5,0)),'Input Data 2'!$L$2:$N$5,3,FALSE))</f>
        <v>#NUM!</v>
      </c>
      <c r="K72" s="72">
        <f>'AAA Import 2'!K72</f>
        <v>0.70710678118654757</v>
      </c>
      <c r="L72" s="72" t="e">
        <f>IF('AAA Import 2'!L72="","",'AAA Import 2'!L72/VLOOKUP((MATCH('Input Data'!$B$4,'Input Data 2'!$K$2:$K$5,0)),'Input Data 2'!$L$2:$N$5,3,FALSE))</f>
        <v>#NUM!</v>
      </c>
      <c r="M72" s="72" t="e">
        <f>IF('AAA Import 2'!M72="","",'AAA Import 2'!M72/VLOOKUP((MATCH('Input Data'!$B$4,'Input Data 2'!$K$2:$K$5,0)),'Input Data 2'!$L$2:$N$5,3,FALSE))</f>
        <v>#NUM!</v>
      </c>
      <c r="N72" s="72">
        <f>'AAA Import 2'!N72</f>
        <v>0.70710678118654757</v>
      </c>
      <c r="O72" s="25"/>
      <c r="P72" s="25"/>
      <c r="Q72" s="50" t="e">
        <f t="shared" si="3"/>
        <v>#NUM!</v>
      </c>
      <c r="R72" s="32" t="e">
        <f t="shared" si="4"/>
        <v>#NUM!</v>
      </c>
      <c r="S72" s="51" t="str">
        <f t="shared" si="5"/>
        <v/>
      </c>
    </row>
    <row r="73" spans="1:19" ht="15" thickBot="1" x14ac:dyDescent="0.35">
      <c r="A73" s="39">
        <f>IF(NOT('Curve Data'!A81&gt;'Curve Data'!$B$6),'Curve Data'!A81,"")</f>
        <v>71</v>
      </c>
      <c r="B73" s="71">
        <f>IF('AAA Import 2'!B73="","",'AAA Import 2'!B73/VLOOKUP((MATCH('Input Data'!$B$4,'Input Data 2'!$K$2:$K$5,0)),'Input Data 2'!$L$2:$N$5,3,FALSE))</f>
        <v>-100</v>
      </c>
      <c r="C73" s="71" t="e">
        <f>IF('AAA Import 2'!C73="","",'AAA Import 2'!C73/VLOOKUP((MATCH('Input Data'!$B$4,'Input Data 2'!$K$2:$K$5,0)),'Input Data 2'!$L$2:$N$5,3,FALSE))</f>
        <v>#NUM!</v>
      </c>
      <c r="D73" s="71" t="e">
        <f>IF('AAA Import 2'!D73="","",'AAA Import 2'!D73/VLOOKUP((MATCH('Input Data'!$B$4,'Input Data 2'!$K$2:$K$5,0)),'Input Data 2'!$L$2:$N$5,3,FALSE))</f>
        <v>#NUM!</v>
      </c>
      <c r="E73" s="71" t="e">
        <f>IF('AAA Import 2'!E73="","",'AAA Import 2'!E73/VLOOKUP((MATCH('Input Data'!$B$4,'Input Data 2'!$K$2:$K$5,0)),'Input Data 2'!$L$2:$N$5,3,FALSE))</f>
        <v>#NUM!</v>
      </c>
      <c r="F73" s="71" t="e">
        <f>IF('AAA Import 2'!F73="","",'AAA Import 2'!F73/VLOOKUP((MATCH('Input Data'!$B$4,'Input Data 2'!$K$2:$K$5,0)),'Input Data 2'!$L$2:$N$5,3,FALSE))</f>
        <v>#NUM!</v>
      </c>
      <c r="G73" s="71" t="e">
        <f>IF('AAA Import 2'!G73="","",'AAA Import 2'!G73/VLOOKUP((MATCH('Input Data'!$B$4,'Input Data 2'!$K$2:$K$5,0)),'Input Data 2'!$L$2:$N$5,3,FALSE))</f>
        <v>#NUM!</v>
      </c>
      <c r="H73" s="71" t="e">
        <f>IF('AAA Import 2'!H73="","",'AAA Import 2'!H73/VLOOKUP((MATCH('Input Data'!$B$4,'Input Data 2'!$K$2:$K$5,0)),'Input Data 2'!$L$2:$N$5,3,FALSE))</f>
        <v>#NUM!</v>
      </c>
      <c r="I73" s="71" t="e">
        <f>IF('AAA Import 2'!I73="","",'AAA Import 2'!I73/VLOOKUP((MATCH('Input Data'!$B$4,'Input Data 2'!$K$2:$K$5,0)),'Input Data 2'!$L$2:$N$5,3,FALSE))</f>
        <v>#NUM!</v>
      </c>
      <c r="J73" s="71" t="e">
        <f>IF('AAA Import 2'!J73="","",'AAA Import 2'!J73/VLOOKUP((MATCH('Input Data'!$B$4,'Input Data 2'!$K$2:$K$5,0)),'Input Data 2'!$L$2:$N$5,3,FALSE))</f>
        <v>#NUM!</v>
      </c>
      <c r="K73" s="72">
        <f>'AAA Import 2'!K73</f>
        <v>0.70710678118654757</v>
      </c>
      <c r="L73" s="72" t="e">
        <f>IF('AAA Import 2'!L73="","",'AAA Import 2'!L73/VLOOKUP((MATCH('Input Data'!$B$4,'Input Data 2'!$K$2:$K$5,0)),'Input Data 2'!$L$2:$N$5,3,FALSE))</f>
        <v>#NUM!</v>
      </c>
      <c r="M73" s="72" t="e">
        <f>IF('AAA Import 2'!M73="","",'AAA Import 2'!M73/VLOOKUP((MATCH('Input Data'!$B$4,'Input Data 2'!$K$2:$K$5,0)),'Input Data 2'!$L$2:$N$5,3,FALSE))</f>
        <v>#NUM!</v>
      </c>
      <c r="N73" s="72">
        <f>'AAA Import 2'!N73</f>
        <v>0.70710678118654757</v>
      </c>
      <c r="O73" s="25"/>
      <c r="P73" s="25"/>
      <c r="Q73" s="50" t="e">
        <f t="shared" si="3"/>
        <v>#NUM!</v>
      </c>
      <c r="R73" s="32" t="e">
        <f t="shared" si="4"/>
        <v>#NUM!</v>
      </c>
      <c r="S73" s="51" t="str">
        <f t="shared" si="5"/>
        <v/>
      </c>
    </row>
    <row r="74" spans="1:19" ht="15" thickBot="1" x14ac:dyDescent="0.35">
      <c r="A74" s="39">
        <f>IF(NOT('Curve Data'!A82&gt;'Curve Data'!$B$6),'Curve Data'!A82,"")</f>
        <v>72</v>
      </c>
      <c r="B74" s="71">
        <f>IF('AAA Import 2'!B74="","",'AAA Import 2'!B74/VLOOKUP((MATCH('Input Data'!$B$4,'Input Data 2'!$K$2:$K$5,0)),'Input Data 2'!$L$2:$N$5,3,FALSE))</f>
        <v>-100</v>
      </c>
      <c r="C74" s="71" t="e">
        <f>IF('AAA Import 2'!C74="","",'AAA Import 2'!C74/VLOOKUP((MATCH('Input Data'!$B$4,'Input Data 2'!$K$2:$K$5,0)),'Input Data 2'!$L$2:$N$5,3,FALSE))</f>
        <v>#NUM!</v>
      </c>
      <c r="D74" s="71" t="e">
        <f>IF('AAA Import 2'!D74="","",'AAA Import 2'!D74/VLOOKUP((MATCH('Input Data'!$B$4,'Input Data 2'!$K$2:$K$5,0)),'Input Data 2'!$L$2:$N$5,3,FALSE))</f>
        <v>#NUM!</v>
      </c>
      <c r="E74" s="71" t="e">
        <f>IF('AAA Import 2'!E74="","",'AAA Import 2'!E74/VLOOKUP((MATCH('Input Data'!$B$4,'Input Data 2'!$K$2:$K$5,0)),'Input Data 2'!$L$2:$N$5,3,FALSE))</f>
        <v>#NUM!</v>
      </c>
      <c r="F74" s="71" t="e">
        <f>IF('AAA Import 2'!F74="","",'AAA Import 2'!F74/VLOOKUP((MATCH('Input Data'!$B$4,'Input Data 2'!$K$2:$K$5,0)),'Input Data 2'!$L$2:$N$5,3,FALSE))</f>
        <v>#NUM!</v>
      </c>
      <c r="G74" s="71" t="e">
        <f>IF('AAA Import 2'!G74="","",'AAA Import 2'!G74/VLOOKUP((MATCH('Input Data'!$B$4,'Input Data 2'!$K$2:$K$5,0)),'Input Data 2'!$L$2:$N$5,3,FALSE))</f>
        <v>#NUM!</v>
      </c>
      <c r="H74" s="71" t="e">
        <f>IF('AAA Import 2'!H74="","",'AAA Import 2'!H74/VLOOKUP((MATCH('Input Data'!$B$4,'Input Data 2'!$K$2:$K$5,0)),'Input Data 2'!$L$2:$N$5,3,FALSE))</f>
        <v>#NUM!</v>
      </c>
      <c r="I74" s="71" t="e">
        <f>IF('AAA Import 2'!I74="","",'AAA Import 2'!I74/VLOOKUP((MATCH('Input Data'!$B$4,'Input Data 2'!$K$2:$K$5,0)),'Input Data 2'!$L$2:$N$5,3,FALSE))</f>
        <v>#NUM!</v>
      </c>
      <c r="J74" s="71" t="e">
        <f>IF('AAA Import 2'!J74="","",'AAA Import 2'!J74/VLOOKUP((MATCH('Input Data'!$B$4,'Input Data 2'!$K$2:$K$5,0)),'Input Data 2'!$L$2:$N$5,3,FALSE))</f>
        <v>#NUM!</v>
      </c>
      <c r="K74" s="72">
        <f>'AAA Import 2'!K74</f>
        <v>0.70710678118654757</v>
      </c>
      <c r="L74" s="72" t="e">
        <f>IF('AAA Import 2'!L74="","",'AAA Import 2'!L74/VLOOKUP((MATCH('Input Data'!$B$4,'Input Data 2'!$K$2:$K$5,0)),'Input Data 2'!$L$2:$N$5,3,FALSE))</f>
        <v>#NUM!</v>
      </c>
      <c r="M74" s="72" t="e">
        <f>IF('AAA Import 2'!M74="","",'AAA Import 2'!M74/VLOOKUP((MATCH('Input Data'!$B$4,'Input Data 2'!$K$2:$K$5,0)),'Input Data 2'!$L$2:$N$5,3,FALSE))</f>
        <v>#NUM!</v>
      </c>
      <c r="N74" s="72">
        <f>'AAA Import 2'!N74</f>
        <v>0.70710678118654757</v>
      </c>
      <c r="O74" s="25"/>
      <c r="P74" s="25"/>
      <c r="Q74" s="50" t="e">
        <f t="shared" si="3"/>
        <v>#NUM!</v>
      </c>
      <c r="R74" s="32" t="e">
        <f t="shared" si="4"/>
        <v>#NUM!</v>
      </c>
      <c r="S74" s="51" t="str">
        <f t="shared" si="5"/>
        <v/>
      </c>
    </row>
    <row r="75" spans="1:19" ht="15" thickBot="1" x14ac:dyDescent="0.35">
      <c r="A75" s="39">
        <f>IF(NOT('Curve Data'!A83&gt;'Curve Data'!$B$6),'Curve Data'!A83,"")</f>
        <v>73</v>
      </c>
      <c r="B75" s="71">
        <f>IF('AAA Import 2'!B75="","",'AAA Import 2'!B75/VLOOKUP((MATCH('Input Data'!$B$4,'Input Data 2'!$K$2:$K$5,0)),'Input Data 2'!$L$2:$N$5,3,FALSE))</f>
        <v>-100</v>
      </c>
      <c r="C75" s="71" t="e">
        <f>IF('AAA Import 2'!C75="","",'AAA Import 2'!C75/VLOOKUP((MATCH('Input Data'!$B$4,'Input Data 2'!$K$2:$K$5,0)),'Input Data 2'!$L$2:$N$5,3,FALSE))</f>
        <v>#NUM!</v>
      </c>
      <c r="D75" s="71" t="e">
        <f>IF('AAA Import 2'!D75="","",'AAA Import 2'!D75/VLOOKUP((MATCH('Input Data'!$B$4,'Input Data 2'!$K$2:$K$5,0)),'Input Data 2'!$L$2:$N$5,3,FALSE))</f>
        <v>#NUM!</v>
      </c>
      <c r="E75" s="71" t="e">
        <f>IF('AAA Import 2'!E75="","",'AAA Import 2'!E75/VLOOKUP((MATCH('Input Data'!$B$4,'Input Data 2'!$K$2:$K$5,0)),'Input Data 2'!$L$2:$N$5,3,FALSE))</f>
        <v>#NUM!</v>
      </c>
      <c r="F75" s="71" t="e">
        <f>IF('AAA Import 2'!F75="","",'AAA Import 2'!F75/VLOOKUP((MATCH('Input Data'!$B$4,'Input Data 2'!$K$2:$K$5,0)),'Input Data 2'!$L$2:$N$5,3,FALSE))</f>
        <v>#NUM!</v>
      </c>
      <c r="G75" s="71" t="e">
        <f>IF('AAA Import 2'!G75="","",'AAA Import 2'!G75/VLOOKUP((MATCH('Input Data'!$B$4,'Input Data 2'!$K$2:$K$5,0)),'Input Data 2'!$L$2:$N$5,3,FALSE))</f>
        <v>#NUM!</v>
      </c>
      <c r="H75" s="71" t="e">
        <f>IF('AAA Import 2'!H75="","",'AAA Import 2'!H75/VLOOKUP((MATCH('Input Data'!$B$4,'Input Data 2'!$K$2:$K$5,0)),'Input Data 2'!$L$2:$N$5,3,FALSE))</f>
        <v>#NUM!</v>
      </c>
      <c r="I75" s="71" t="e">
        <f>IF('AAA Import 2'!I75="","",'AAA Import 2'!I75/VLOOKUP((MATCH('Input Data'!$B$4,'Input Data 2'!$K$2:$K$5,0)),'Input Data 2'!$L$2:$N$5,3,FALSE))</f>
        <v>#NUM!</v>
      </c>
      <c r="J75" s="71" t="e">
        <f>IF('AAA Import 2'!J75="","",'AAA Import 2'!J75/VLOOKUP((MATCH('Input Data'!$B$4,'Input Data 2'!$K$2:$K$5,0)),'Input Data 2'!$L$2:$N$5,3,FALSE))</f>
        <v>#NUM!</v>
      </c>
      <c r="K75" s="72">
        <f>'AAA Import 2'!K75</f>
        <v>0.70710678118654757</v>
      </c>
      <c r="L75" s="72" t="e">
        <f>IF('AAA Import 2'!L75="","",'AAA Import 2'!L75/VLOOKUP((MATCH('Input Data'!$B$4,'Input Data 2'!$K$2:$K$5,0)),'Input Data 2'!$L$2:$N$5,3,FALSE))</f>
        <v>#NUM!</v>
      </c>
      <c r="M75" s="72" t="e">
        <f>IF('AAA Import 2'!M75="","",'AAA Import 2'!M75/VLOOKUP((MATCH('Input Data'!$B$4,'Input Data 2'!$K$2:$K$5,0)),'Input Data 2'!$L$2:$N$5,3,FALSE))</f>
        <v>#NUM!</v>
      </c>
      <c r="N75" s="72">
        <f>'AAA Import 2'!N75</f>
        <v>0.70710678118654757</v>
      </c>
      <c r="O75" s="25"/>
      <c r="P75" s="25"/>
      <c r="Q75" s="50" t="e">
        <f t="shared" si="3"/>
        <v>#NUM!</v>
      </c>
      <c r="R75" s="32" t="e">
        <f t="shared" si="4"/>
        <v>#NUM!</v>
      </c>
      <c r="S75" s="51" t="str">
        <f t="shared" si="5"/>
        <v/>
      </c>
    </row>
    <row r="76" spans="1:19" ht="15" thickBot="1" x14ac:dyDescent="0.35">
      <c r="A76" s="39">
        <f>IF(NOT('Curve Data'!A84&gt;'Curve Data'!$B$6),'Curve Data'!A84,"")</f>
        <v>74</v>
      </c>
      <c r="B76" s="71">
        <f>IF('AAA Import 2'!B76="","",'AAA Import 2'!B76/VLOOKUP((MATCH('Input Data'!$B$4,'Input Data 2'!$K$2:$K$5,0)),'Input Data 2'!$L$2:$N$5,3,FALSE))</f>
        <v>-100</v>
      </c>
      <c r="C76" s="71" t="e">
        <f>IF('AAA Import 2'!C76="","",'AAA Import 2'!C76/VLOOKUP((MATCH('Input Data'!$B$4,'Input Data 2'!$K$2:$K$5,0)),'Input Data 2'!$L$2:$N$5,3,FALSE))</f>
        <v>#NUM!</v>
      </c>
      <c r="D76" s="71" t="e">
        <f>IF('AAA Import 2'!D76="","",'AAA Import 2'!D76/VLOOKUP((MATCH('Input Data'!$B$4,'Input Data 2'!$K$2:$K$5,0)),'Input Data 2'!$L$2:$N$5,3,FALSE))</f>
        <v>#NUM!</v>
      </c>
      <c r="E76" s="71" t="e">
        <f>IF('AAA Import 2'!E76="","",'AAA Import 2'!E76/VLOOKUP((MATCH('Input Data'!$B$4,'Input Data 2'!$K$2:$K$5,0)),'Input Data 2'!$L$2:$N$5,3,FALSE))</f>
        <v>#NUM!</v>
      </c>
      <c r="F76" s="71" t="e">
        <f>IF('AAA Import 2'!F76="","",'AAA Import 2'!F76/VLOOKUP((MATCH('Input Data'!$B$4,'Input Data 2'!$K$2:$K$5,0)),'Input Data 2'!$L$2:$N$5,3,FALSE))</f>
        <v>#NUM!</v>
      </c>
      <c r="G76" s="71" t="e">
        <f>IF('AAA Import 2'!G76="","",'AAA Import 2'!G76/VLOOKUP((MATCH('Input Data'!$B$4,'Input Data 2'!$K$2:$K$5,0)),'Input Data 2'!$L$2:$N$5,3,FALSE))</f>
        <v>#NUM!</v>
      </c>
      <c r="H76" s="71" t="e">
        <f>IF('AAA Import 2'!H76="","",'AAA Import 2'!H76/VLOOKUP((MATCH('Input Data'!$B$4,'Input Data 2'!$K$2:$K$5,0)),'Input Data 2'!$L$2:$N$5,3,FALSE))</f>
        <v>#NUM!</v>
      </c>
      <c r="I76" s="71" t="e">
        <f>IF('AAA Import 2'!I76="","",'AAA Import 2'!I76/VLOOKUP((MATCH('Input Data'!$B$4,'Input Data 2'!$K$2:$K$5,0)),'Input Data 2'!$L$2:$N$5,3,FALSE))</f>
        <v>#NUM!</v>
      </c>
      <c r="J76" s="71" t="e">
        <f>IF('AAA Import 2'!J76="","",'AAA Import 2'!J76/VLOOKUP((MATCH('Input Data'!$B$4,'Input Data 2'!$K$2:$K$5,0)),'Input Data 2'!$L$2:$N$5,3,FALSE))</f>
        <v>#NUM!</v>
      </c>
      <c r="K76" s="72">
        <f>'AAA Import 2'!K76</f>
        <v>0.70710678118654757</v>
      </c>
      <c r="L76" s="72" t="e">
        <f>IF('AAA Import 2'!L76="","",'AAA Import 2'!L76/VLOOKUP((MATCH('Input Data'!$B$4,'Input Data 2'!$K$2:$K$5,0)),'Input Data 2'!$L$2:$N$5,3,FALSE))</f>
        <v>#NUM!</v>
      </c>
      <c r="M76" s="72" t="e">
        <f>IF('AAA Import 2'!M76="","",'AAA Import 2'!M76/VLOOKUP((MATCH('Input Data'!$B$4,'Input Data 2'!$K$2:$K$5,0)),'Input Data 2'!$L$2:$N$5,3,FALSE))</f>
        <v>#NUM!</v>
      </c>
      <c r="N76" s="72">
        <f>'AAA Import 2'!N76</f>
        <v>0.70710678118654757</v>
      </c>
      <c r="O76" s="25"/>
      <c r="P76" s="25"/>
      <c r="Q76" s="50" t="e">
        <f t="shared" si="3"/>
        <v>#NUM!</v>
      </c>
      <c r="R76" s="32" t="e">
        <f t="shared" si="4"/>
        <v>#NUM!</v>
      </c>
      <c r="S76" s="51" t="str">
        <f t="shared" si="5"/>
        <v/>
      </c>
    </row>
    <row r="77" spans="1:19" ht="15" thickBot="1" x14ac:dyDescent="0.35">
      <c r="A77" s="39">
        <f>IF(NOT('Curve Data'!A85&gt;'Curve Data'!$B$6),'Curve Data'!A85,"")</f>
        <v>75</v>
      </c>
      <c r="B77" s="71">
        <f>IF('AAA Import 2'!B77="","",'AAA Import 2'!B77/VLOOKUP((MATCH('Input Data'!$B$4,'Input Data 2'!$K$2:$K$5,0)),'Input Data 2'!$L$2:$N$5,3,FALSE))</f>
        <v>-100</v>
      </c>
      <c r="C77" s="71" t="e">
        <f>IF('AAA Import 2'!C77="","",'AAA Import 2'!C77/VLOOKUP((MATCH('Input Data'!$B$4,'Input Data 2'!$K$2:$K$5,0)),'Input Data 2'!$L$2:$N$5,3,FALSE))</f>
        <v>#NUM!</v>
      </c>
      <c r="D77" s="71" t="e">
        <f>IF('AAA Import 2'!D77="","",'AAA Import 2'!D77/VLOOKUP((MATCH('Input Data'!$B$4,'Input Data 2'!$K$2:$K$5,0)),'Input Data 2'!$L$2:$N$5,3,FALSE))</f>
        <v>#NUM!</v>
      </c>
      <c r="E77" s="71" t="e">
        <f>IF('AAA Import 2'!E77="","",'AAA Import 2'!E77/VLOOKUP((MATCH('Input Data'!$B$4,'Input Data 2'!$K$2:$K$5,0)),'Input Data 2'!$L$2:$N$5,3,FALSE))</f>
        <v>#NUM!</v>
      </c>
      <c r="F77" s="71" t="e">
        <f>IF('AAA Import 2'!F77="","",'AAA Import 2'!F77/VLOOKUP((MATCH('Input Data'!$B$4,'Input Data 2'!$K$2:$K$5,0)),'Input Data 2'!$L$2:$N$5,3,FALSE))</f>
        <v>#NUM!</v>
      </c>
      <c r="G77" s="71" t="e">
        <f>IF('AAA Import 2'!G77="","",'AAA Import 2'!G77/VLOOKUP((MATCH('Input Data'!$B$4,'Input Data 2'!$K$2:$K$5,0)),'Input Data 2'!$L$2:$N$5,3,FALSE))</f>
        <v>#NUM!</v>
      </c>
      <c r="H77" s="71" t="e">
        <f>IF('AAA Import 2'!H77="","",'AAA Import 2'!H77/VLOOKUP((MATCH('Input Data'!$B$4,'Input Data 2'!$K$2:$K$5,0)),'Input Data 2'!$L$2:$N$5,3,FALSE))</f>
        <v>#NUM!</v>
      </c>
      <c r="I77" s="71" t="e">
        <f>IF('AAA Import 2'!I77="","",'AAA Import 2'!I77/VLOOKUP((MATCH('Input Data'!$B$4,'Input Data 2'!$K$2:$K$5,0)),'Input Data 2'!$L$2:$N$5,3,FALSE))</f>
        <v>#NUM!</v>
      </c>
      <c r="J77" s="71" t="e">
        <f>IF('AAA Import 2'!J77="","",'AAA Import 2'!J77/VLOOKUP((MATCH('Input Data'!$B$4,'Input Data 2'!$K$2:$K$5,0)),'Input Data 2'!$L$2:$N$5,3,FALSE))</f>
        <v>#NUM!</v>
      </c>
      <c r="K77" s="72">
        <f>'AAA Import 2'!K77</f>
        <v>0.70710678118654757</v>
      </c>
      <c r="L77" s="72" t="e">
        <f>IF('AAA Import 2'!L77="","",'AAA Import 2'!L77/VLOOKUP((MATCH('Input Data'!$B$4,'Input Data 2'!$K$2:$K$5,0)),'Input Data 2'!$L$2:$N$5,3,FALSE))</f>
        <v>#NUM!</v>
      </c>
      <c r="M77" s="72" t="e">
        <f>IF('AAA Import 2'!M77="","",'AAA Import 2'!M77/VLOOKUP((MATCH('Input Data'!$B$4,'Input Data 2'!$K$2:$K$5,0)),'Input Data 2'!$L$2:$N$5,3,FALSE))</f>
        <v>#NUM!</v>
      </c>
      <c r="N77" s="72">
        <f>'AAA Import 2'!N77</f>
        <v>0.70710678118654757</v>
      </c>
      <c r="O77" s="25"/>
      <c r="P77" s="25"/>
      <c r="Q77" s="50" t="e">
        <f t="shared" si="3"/>
        <v>#NUM!</v>
      </c>
      <c r="R77" s="32" t="e">
        <f t="shared" si="4"/>
        <v>#NUM!</v>
      </c>
      <c r="S77" s="51" t="str">
        <f t="shared" si="5"/>
        <v/>
      </c>
    </row>
    <row r="78" spans="1:19" ht="15" thickBot="1" x14ac:dyDescent="0.35">
      <c r="A78" s="39">
        <f>IF(NOT('Curve Data'!A86&gt;'Curve Data'!$B$6),'Curve Data'!A86,"")</f>
        <v>76</v>
      </c>
      <c r="B78" s="71">
        <f>IF('AAA Import 2'!B78="","",'AAA Import 2'!B78/VLOOKUP((MATCH('Input Data'!$B$4,'Input Data 2'!$K$2:$K$5,0)),'Input Data 2'!$L$2:$N$5,3,FALSE))</f>
        <v>-100</v>
      </c>
      <c r="C78" s="71" t="e">
        <f>IF('AAA Import 2'!C78="","",'AAA Import 2'!C78/VLOOKUP((MATCH('Input Data'!$B$4,'Input Data 2'!$K$2:$K$5,0)),'Input Data 2'!$L$2:$N$5,3,FALSE))</f>
        <v>#NUM!</v>
      </c>
      <c r="D78" s="71" t="e">
        <f>IF('AAA Import 2'!D78="","",'AAA Import 2'!D78/VLOOKUP((MATCH('Input Data'!$B$4,'Input Data 2'!$K$2:$K$5,0)),'Input Data 2'!$L$2:$N$5,3,FALSE))</f>
        <v>#NUM!</v>
      </c>
      <c r="E78" s="71" t="e">
        <f>IF('AAA Import 2'!E78="","",'AAA Import 2'!E78/VLOOKUP((MATCH('Input Data'!$B$4,'Input Data 2'!$K$2:$K$5,0)),'Input Data 2'!$L$2:$N$5,3,FALSE))</f>
        <v>#NUM!</v>
      </c>
      <c r="F78" s="71" t="e">
        <f>IF('AAA Import 2'!F78="","",'AAA Import 2'!F78/VLOOKUP((MATCH('Input Data'!$B$4,'Input Data 2'!$K$2:$K$5,0)),'Input Data 2'!$L$2:$N$5,3,FALSE))</f>
        <v>#NUM!</v>
      </c>
      <c r="G78" s="71" t="e">
        <f>IF('AAA Import 2'!G78="","",'AAA Import 2'!G78/VLOOKUP((MATCH('Input Data'!$B$4,'Input Data 2'!$K$2:$K$5,0)),'Input Data 2'!$L$2:$N$5,3,FALSE))</f>
        <v>#NUM!</v>
      </c>
      <c r="H78" s="71" t="e">
        <f>IF('AAA Import 2'!H78="","",'AAA Import 2'!H78/VLOOKUP((MATCH('Input Data'!$B$4,'Input Data 2'!$K$2:$K$5,0)),'Input Data 2'!$L$2:$N$5,3,FALSE))</f>
        <v>#NUM!</v>
      </c>
      <c r="I78" s="71" t="e">
        <f>IF('AAA Import 2'!I78="","",'AAA Import 2'!I78/VLOOKUP((MATCH('Input Data'!$B$4,'Input Data 2'!$K$2:$K$5,0)),'Input Data 2'!$L$2:$N$5,3,FALSE))</f>
        <v>#NUM!</v>
      </c>
      <c r="J78" s="71" t="e">
        <f>IF('AAA Import 2'!J78="","",'AAA Import 2'!J78/VLOOKUP((MATCH('Input Data'!$B$4,'Input Data 2'!$K$2:$K$5,0)),'Input Data 2'!$L$2:$N$5,3,FALSE))</f>
        <v>#NUM!</v>
      </c>
      <c r="K78" s="72">
        <f>'AAA Import 2'!K78</f>
        <v>0.70710678118654757</v>
      </c>
      <c r="L78" s="72" t="e">
        <f>IF('AAA Import 2'!L78="","",'AAA Import 2'!L78/VLOOKUP((MATCH('Input Data'!$B$4,'Input Data 2'!$K$2:$K$5,0)),'Input Data 2'!$L$2:$N$5,3,FALSE))</f>
        <v>#NUM!</v>
      </c>
      <c r="M78" s="72" t="e">
        <f>IF('AAA Import 2'!M78="","",'AAA Import 2'!M78/VLOOKUP((MATCH('Input Data'!$B$4,'Input Data 2'!$K$2:$K$5,0)),'Input Data 2'!$L$2:$N$5,3,FALSE))</f>
        <v>#NUM!</v>
      </c>
      <c r="N78" s="72">
        <f>'AAA Import 2'!N78</f>
        <v>0.70710678118654757</v>
      </c>
      <c r="O78" s="25"/>
      <c r="P78" s="25"/>
      <c r="Q78" s="50" t="e">
        <f t="shared" si="3"/>
        <v>#NUM!</v>
      </c>
      <c r="R78" s="32" t="e">
        <f t="shared" si="4"/>
        <v>#NUM!</v>
      </c>
      <c r="S78" s="51" t="str">
        <f t="shared" si="5"/>
        <v/>
      </c>
    </row>
    <row r="79" spans="1:19" ht="15" thickBot="1" x14ac:dyDescent="0.35">
      <c r="A79" s="39">
        <f>IF(NOT('Curve Data'!A87&gt;'Curve Data'!$B$6),'Curve Data'!A87,"")</f>
        <v>77</v>
      </c>
      <c r="B79" s="71">
        <f>IF('AAA Import 2'!B79="","",'AAA Import 2'!B79/VLOOKUP((MATCH('Input Data'!$B$4,'Input Data 2'!$K$2:$K$5,0)),'Input Data 2'!$L$2:$N$5,3,FALSE))</f>
        <v>-100</v>
      </c>
      <c r="C79" s="71" t="e">
        <f>IF('AAA Import 2'!C79="","",'AAA Import 2'!C79/VLOOKUP((MATCH('Input Data'!$B$4,'Input Data 2'!$K$2:$K$5,0)),'Input Data 2'!$L$2:$N$5,3,FALSE))</f>
        <v>#NUM!</v>
      </c>
      <c r="D79" s="71" t="e">
        <f>IF('AAA Import 2'!D79="","",'AAA Import 2'!D79/VLOOKUP((MATCH('Input Data'!$B$4,'Input Data 2'!$K$2:$K$5,0)),'Input Data 2'!$L$2:$N$5,3,FALSE))</f>
        <v>#NUM!</v>
      </c>
      <c r="E79" s="71" t="e">
        <f>IF('AAA Import 2'!E79="","",'AAA Import 2'!E79/VLOOKUP((MATCH('Input Data'!$B$4,'Input Data 2'!$K$2:$K$5,0)),'Input Data 2'!$L$2:$N$5,3,FALSE))</f>
        <v>#NUM!</v>
      </c>
      <c r="F79" s="71" t="e">
        <f>IF('AAA Import 2'!F79="","",'AAA Import 2'!F79/VLOOKUP((MATCH('Input Data'!$B$4,'Input Data 2'!$K$2:$K$5,0)),'Input Data 2'!$L$2:$N$5,3,FALSE))</f>
        <v>#NUM!</v>
      </c>
      <c r="G79" s="71" t="e">
        <f>IF('AAA Import 2'!G79="","",'AAA Import 2'!G79/VLOOKUP((MATCH('Input Data'!$B$4,'Input Data 2'!$K$2:$K$5,0)),'Input Data 2'!$L$2:$N$5,3,FALSE))</f>
        <v>#NUM!</v>
      </c>
      <c r="H79" s="71" t="e">
        <f>IF('AAA Import 2'!H79="","",'AAA Import 2'!H79/VLOOKUP((MATCH('Input Data'!$B$4,'Input Data 2'!$K$2:$K$5,0)),'Input Data 2'!$L$2:$N$5,3,FALSE))</f>
        <v>#NUM!</v>
      </c>
      <c r="I79" s="71" t="e">
        <f>IF('AAA Import 2'!I79="","",'AAA Import 2'!I79/VLOOKUP((MATCH('Input Data'!$B$4,'Input Data 2'!$K$2:$K$5,0)),'Input Data 2'!$L$2:$N$5,3,FALSE))</f>
        <v>#NUM!</v>
      </c>
      <c r="J79" s="71" t="e">
        <f>IF('AAA Import 2'!J79="","",'AAA Import 2'!J79/VLOOKUP((MATCH('Input Data'!$B$4,'Input Data 2'!$K$2:$K$5,0)),'Input Data 2'!$L$2:$N$5,3,FALSE))</f>
        <v>#NUM!</v>
      </c>
      <c r="K79" s="72">
        <f>'AAA Import 2'!K79</f>
        <v>0.70710678118654757</v>
      </c>
      <c r="L79" s="72" t="e">
        <f>IF('AAA Import 2'!L79="","",'AAA Import 2'!L79/VLOOKUP((MATCH('Input Data'!$B$4,'Input Data 2'!$K$2:$K$5,0)),'Input Data 2'!$L$2:$N$5,3,FALSE))</f>
        <v>#NUM!</v>
      </c>
      <c r="M79" s="72" t="e">
        <f>IF('AAA Import 2'!M79="","",'AAA Import 2'!M79/VLOOKUP((MATCH('Input Data'!$B$4,'Input Data 2'!$K$2:$K$5,0)),'Input Data 2'!$L$2:$N$5,3,FALSE))</f>
        <v>#NUM!</v>
      </c>
      <c r="N79" s="72">
        <f>'AAA Import 2'!N79</f>
        <v>0.70710678118654757</v>
      </c>
      <c r="O79" s="25"/>
      <c r="P79" s="25"/>
      <c r="Q79" s="50" t="e">
        <f t="shared" si="3"/>
        <v>#NUM!</v>
      </c>
      <c r="R79" s="32" t="e">
        <f t="shared" si="4"/>
        <v>#NUM!</v>
      </c>
      <c r="S79" s="51" t="str">
        <f t="shared" si="5"/>
        <v/>
      </c>
    </row>
    <row r="80" spans="1:19" ht="15" thickBot="1" x14ac:dyDescent="0.35">
      <c r="A80" s="39">
        <f>IF(NOT('Curve Data'!A88&gt;'Curve Data'!$B$6),'Curve Data'!A88,"")</f>
        <v>78</v>
      </c>
      <c r="B80" s="71">
        <f>IF('AAA Import 2'!B80="","",'AAA Import 2'!B80/VLOOKUP((MATCH('Input Data'!$B$4,'Input Data 2'!$K$2:$K$5,0)),'Input Data 2'!$L$2:$N$5,3,FALSE))</f>
        <v>-100</v>
      </c>
      <c r="C80" s="71" t="e">
        <f>IF('AAA Import 2'!C80="","",'AAA Import 2'!C80/VLOOKUP((MATCH('Input Data'!$B$4,'Input Data 2'!$K$2:$K$5,0)),'Input Data 2'!$L$2:$N$5,3,FALSE))</f>
        <v>#NUM!</v>
      </c>
      <c r="D80" s="71" t="e">
        <f>IF('AAA Import 2'!D80="","",'AAA Import 2'!D80/VLOOKUP((MATCH('Input Data'!$B$4,'Input Data 2'!$K$2:$K$5,0)),'Input Data 2'!$L$2:$N$5,3,FALSE))</f>
        <v>#NUM!</v>
      </c>
      <c r="E80" s="71" t="e">
        <f>IF('AAA Import 2'!E80="","",'AAA Import 2'!E80/VLOOKUP((MATCH('Input Data'!$B$4,'Input Data 2'!$K$2:$K$5,0)),'Input Data 2'!$L$2:$N$5,3,FALSE))</f>
        <v>#NUM!</v>
      </c>
      <c r="F80" s="71" t="e">
        <f>IF('AAA Import 2'!F80="","",'AAA Import 2'!F80/VLOOKUP((MATCH('Input Data'!$B$4,'Input Data 2'!$K$2:$K$5,0)),'Input Data 2'!$L$2:$N$5,3,FALSE))</f>
        <v>#NUM!</v>
      </c>
      <c r="G80" s="71" t="e">
        <f>IF('AAA Import 2'!G80="","",'AAA Import 2'!G80/VLOOKUP((MATCH('Input Data'!$B$4,'Input Data 2'!$K$2:$K$5,0)),'Input Data 2'!$L$2:$N$5,3,FALSE))</f>
        <v>#NUM!</v>
      </c>
      <c r="H80" s="71" t="e">
        <f>IF('AAA Import 2'!H80="","",'AAA Import 2'!H80/VLOOKUP((MATCH('Input Data'!$B$4,'Input Data 2'!$K$2:$K$5,0)),'Input Data 2'!$L$2:$N$5,3,FALSE))</f>
        <v>#NUM!</v>
      </c>
      <c r="I80" s="71" t="e">
        <f>IF('AAA Import 2'!I80="","",'AAA Import 2'!I80/VLOOKUP((MATCH('Input Data'!$B$4,'Input Data 2'!$K$2:$K$5,0)),'Input Data 2'!$L$2:$N$5,3,FALSE))</f>
        <v>#NUM!</v>
      </c>
      <c r="J80" s="71" t="e">
        <f>IF('AAA Import 2'!J80="","",'AAA Import 2'!J80/VLOOKUP((MATCH('Input Data'!$B$4,'Input Data 2'!$K$2:$K$5,0)),'Input Data 2'!$L$2:$N$5,3,FALSE))</f>
        <v>#NUM!</v>
      </c>
      <c r="K80" s="72">
        <f>'AAA Import 2'!K80</f>
        <v>0.70710678118654757</v>
      </c>
      <c r="L80" s="72" t="e">
        <f>IF('AAA Import 2'!L80="","",'AAA Import 2'!L80/VLOOKUP((MATCH('Input Data'!$B$4,'Input Data 2'!$K$2:$K$5,0)),'Input Data 2'!$L$2:$N$5,3,FALSE))</f>
        <v>#NUM!</v>
      </c>
      <c r="M80" s="72" t="e">
        <f>IF('AAA Import 2'!M80="","",'AAA Import 2'!M80/VLOOKUP((MATCH('Input Data'!$B$4,'Input Data 2'!$K$2:$K$5,0)),'Input Data 2'!$L$2:$N$5,3,FALSE))</f>
        <v>#NUM!</v>
      </c>
      <c r="N80" s="72">
        <f>'AAA Import 2'!N80</f>
        <v>0.70710678118654757</v>
      </c>
      <c r="O80" s="25"/>
      <c r="P80" s="25"/>
      <c r="Q80" s="50" t="e">
        <f t="shared" si="3"/>
        <v>#NUM!</v>
      </c>
      <c r="R80" s="32" t="e">
        <f t="shared" si="4"/>
        <v>#NUM!</v>
      </c>
      <c r="S80" s="51" t="str">
        <f t="shared" si="5"/>
        <v/>
      </c>
    </row>
    <row r="81" spans="1:19" ht="15" thickBot="1" x14ac:dyDescent="0.35">
      <c r="A81" s="39">
        <f>IF(NOT('Curve Data'!A89&gt;'Curve Data'!$B$6),'Curve Data'!A89,"")</f>
        <v>79</v>
      </c>
      <c r="B81" s="71">
        <f>IF('AAA Import 2'!B81="","",'AAA Import 2'!B81/VLOOKUP((MATCH('Input Data'!$B$4,'Input Data 2'!$K$2:$K$5,0)),'Input Data 2'!$L$2:$N$5,3,FALSE))</f>
        <v>-100</v>
      </c>
      <c r="C81" s="71" t="e">
        <f>IF('AAA Import 2'!C81="","",'AAA Import 2'!C81/VLOOKUP((MATCH('Input Data'!$B$4,'Input Data 2'!$K$2:$K$5,0)),'Input Data 2'!$L$2:$N$5,3,FALSE))</f>
        <v>#NUM!</v>
      </c>
      <c r="D81" s="71" t="e">
        <f>IF('AAA Import 2'!D81="","",'AAA Import 2'!D81/VLOOKUP((MATCH('Input Data'!$B$4,'Input Data 2'!$K$2:$K$5,0)),'Input Data 2'!$L$2:$N$5,3,FALSE))</f>
        <v>#NUM!</v>
      </c>
      <c r="E81" s="71" t="e">
        <f>IF('AAA Import 2'!E81="","",'AAA Import 2'!E81/VLOOKUP((MATCH('Input Data'!$B$4,'Input Data 2'!$K$2:$K$5,0)),'Input Data 2'!$L$2:$N$5,3,FALSE))</f>
        <v>#NUM!</v>
      </c>
      <c r="F81" s="71" t="e">
        <f>IF('AAA Import 2'!F81="","",'AAA Import 2'!F81/VLOOKUP((MATCH('Input Data'!$B$4,'Input Data 2'!$K$2:$K$5,0)),'Input Data 2'!$L$2:$N$5,3,FALSE))</f>
        <v>#NUM!</v>
      </c>
      <c r="G81" s="71" t="e">
        <f>IF('AAA Import 2'!G81="","",'AAA Import 2'!G81/VLOOKUP((MATCH('Input Data'!$B$4,'Input Data 2'!$K$2:$K$5,0)),'Input Data 2'!$L$2:$N$5,3,FALSE))</f>
        <v>#NUM!</v>
      </c>
      <c r="H81" s="71" t="e">
        <f>IF('AAA Import 2'!H81="","",'AAA Import 2'!H81/VLOOKUP((MATCH('Input Data'!$B$4,'Input Data 2'!$K$2:$K$5,0)),'Input Data 2'!$L$2:$N$5,3,FALSE))</f>
        <v>#NUM!</v>
      </c>
      <c r="I81" s="71" t="e">
        <f>IF('AAA Import 2'!I81="","",'AAA Import 2'!I81/VLOOKUP((MATCH('Input Data'!$B$4,'Input Data 2'!$K$2:$K$5,0)),'Input Data 2'!$L$2:$N$5,3,FALSE))</f>
        <v>#NUM!</v>
      </c>
      <c r="J81" s="71" t="e">
        <f>IF('AAA Import 2'!J81="","",'AAA Import 2'!J81/VLOOKUP((MATCH('Input Data'!$B$4,'Input Data 2'!$K$2:$K$5,0)),'Input Data 2'!$L$2:$N$5,3,FALSE))</f>
        <v>#NUM!</v>
      </c>
      <c r="K81" s="72">
        <f>'AAA Import 2'!K81</f>
        <v>0.70710678118654757</v>
      </c>
      <c r="L81" s="72" t="e">
        <f>IF('AAA Import 2'!L81="","",'AAA Import 2'!L81/VLOOKUP((MATCH('Input Data'!$B$4,'Input Data 2'!$K$2:$K$5,0)),'Input Data 2'!$L$2:$N$5,3,FALSE))</f>
        <v>#NUM!</v>
      </c>
      <c r="M81" s="72" t="e">
        <f>IF('AAA Import 2'!M81="","",'AAA Import 2'!M81/VLOOKUP((MATCH('Input Data'!$B$4,'Input Data 2'!$K$2:$K$5,0)),'Input Data 2'!$L$2:$N$5,3,FALSE))</f>
        <v>#NUM!</v>
      </c>
      <c r="N81" s="72">
        <f>'AAA Import 2'!N81</f>
        <v>0.70710678118654757</v>
      </c>
      <c r="O81" s="25"/>
      <c r="P81" s="25"/>
      <c r="Q81" s="50" t="e">
        <f t="shared" si="3"/>
        <v>#NUM!</v>
      </c>
      <c r="R81" s="32" t="e">
        <f t="shared" si="4"/>
        <v>#NUM!</v>
      </c>
      <c r="S81" s="51" t="str">
        <f t="shared" si="5"/>
        <v/>
      </c>
    </row>
    <row r="82" spans="1:19" ht="15" thickBot="1" x14ac:dyDescent="0.35">
      <c r="A82" s="39">
        <f>IF(NOT('Curve Data'!A90&gt;'Curve Data'!$B$6),'Curve Data'!A90,"")</f>
        <v>80</v>
      </c>
      <c r="B82" s="71">
        <f>IF('AAA Import 2'!B82="","",'AAA Import 2'!B82/VLOOKUP((MATCH('Input Data'!$B$4,'Input Data 2'!$K$2:$K$5,0)),'Input Data 2'!$L$2:$N$5,3,FALSE))</f>
        <v>-100</v>
      </c>
      <c r="C82" s="71" t="e">
        <f>IF('AAA Import 2'!C82="","",'AAA Import 2'!C82/VLOOKUP((MATCH('Input Data'!$B$4,'Input Data 2'!$K$2:$K$5,0)),'Input Data 2'!$L$2:$N$5,3,FALSE))</f>
        <v>#NUM!</v>
      </c>
      <c r="D82" s="71" t="e">
        <f>IF('AAA Import 2'!D82="","",'AAA Import 2'!D82/VLOOKUP((MATCH('Input Data'!$B$4,'Input Data 2'!$K$2:$K$5,0)),'Input Data 2'!$L$2:$N$5,3,FALSE))</f>
        <v>#NUM!</v>
      </c>
      <c r="E82" s="71" t="e">
        <f>IF('AAA Import 2'!E82="","",'AAA Import 2'!E82/VLOOKUP((MATCH('Input Data'!$B$4,'Input Data 2'!$K$2:$K$5,0)),'Input Data 2'!$L$2:$N$5,3,FALSE))</f>
        <v>#NUM!</v>
      </c>
      <c r="F82" s="71" t="e">
        <f>IF('AAA Import 2'!F82="","",'AAA Import 2'!F82/VLOOKUP((MATCH('Input Data'!$B$4,'Input Data 2'!$K$2:$K$5,0)),'Input Data 2'!$L$2:$N$5,3,FALSE))</f>
        <v>#NUM!</v>
      </c>
      <c r="G82" s="71" t="e">
        <f>IF('AAA Import 2'!G82="","",'AAA Import 2'!G82/VLOOKUP((MATCH('Input Data'!$B$4,'Input Data 2'!$K$2:$K$5,0)),'Input Data 2'!$L$2:$N$5,3,FALSE))</f>
        <v>#NUM!</v>
      </c>
      <c r="H82" s="71" t="e">
        <f>IF('AAA Import 2'!H82="","",'AAA Import 2'!H82/VLOOKUP((MATCH('Input Data'!$B$4,'Input Data 2'!$K$2:$K$5,0)),'Input Data 2'!$L$2:$N$5,3,FALSE))</f>
        <v>#NUM!</v>
      </c>
      <c r="I82" s="71" t="e">
        <f>IF('AAA Import 2'!I82="","",'AAA Import 2'!I82/VLOOKUP((MATCH('Input Data'!$B$4,'Input Data 2'!$K$2:$K$5,0)),'Input Data 2'!$L$2:$N$5,3,FALSE))</f>
        <v>#NUM!</v>
      </c>
      <c r="J82" s="71" t="e">
        <f>IF('AAA Import 2'!J82="","",'AAA Import 2'!J82/VLOOKUP((MATCH('Input Data'!$B$4,'Input Data 2'!$K$2:$K$5,0)),'Input Data 2'!$L$2:$N$5,3,FALSE))</f>
        <v>#NUM!</v>
      </c>
      <c r="K82" s="72">
        <f>'AAA Import 2'!K82</f>
        <v>0.70710678118654757</v>
      </c>
      <c r="L82" s="72" t="e">
        <f>IF('AAA Import 2'!L82="","",'AAA Import 2'!L82/VLOOKUP((MATCH('Input Data'!$B$4,'Input Data 2'!$K$2:$K$5,0)),'Input Data 2'!$L$2:$N$5,3,FALSE))</f>
        <v>#NUM!</v>
      </c>
      <c r="M82" s="72" t="e">
        <f>IF('AAA Import 2'!M82="","",'AAA Import 2'!M82/VLOOKUP((MATCH('Input Data'!$B$4,'Input Data 2'!$K$2:$K$5,0)),'Input Data 2'!$L$2:$N$5,3,FALSE))</f>
        <v>#NUM!</v>
      </c>
      <c r="N82" s="72">
        <f>'AAA Import 2'!N82</f>
        <v>0.70710678118654757</v>
      </c>
      <c r="O82" s="25"/>
      <c r="P82" s="25"/>
      <c r="Q82" s="50" t="e">
        <f t="shared" si="3"/>
        <v>#NUM!</v>
      </c>
      <c r="R82" s="32" t="e">
        <f t="shared" si="4"/>
        <v>#NUM!</v>
      </c>
      <c r="S82" s="51" t="str">
        <f t="shared" si="5"/>
        <v/>
      </c>
    </row>
    <row r="83" spans="1:19" ht="15" thickBot="1" x14ac:dyDescent="0.35">
      <c r="A83" s="39">
        <f>IF(NOT('Curve Data'!A91&gt;'Curve Data'!$B$6),'Curve Data'!A91,"")</f>
        <v>81</v>
      </c>
      <c r="B83" s="71">
        <f>IF('AAA Import 2'!B83="","",'AAA Import 2'!B83/VLOOKUP((MATCH('Input Data'!$B$4,'Input Data 2'!$K$2:$K$5,0)),'Input Data 2'!$L$2:$N$5,3,FALSE))</f>
        <v>-100</v>
      </c>
      <c r="C83" s="71" t="e">
        <f>IF('AAA Import 2'!C83="","",'AAA Import 2'!C83/VLOOKUP((MATCH('Input Data'!$B$4,'Input Data 2'!$K$2:$K$5,0)),'Input Data 2'!$L$2:$N$5,3,FALSE))</f>
        <v>#NUM!</v>
      </c>
      <c r="D83" s="71" t="e">
        <f>IF('AAA Import 2'!D83="","",'AAA Import 2'!D83/VLOOKUP((MATCH('Input Data'!$B$4,'Input Data 2'!$K$2:$K$5,0)),'Input Data 2'!$L$2:$N$5,3,FALSE))</f>
        <v>#NUM!</v>
      </c>
      <c r="E83" s="71" t="e">
        <f>IF('AAA Import 2'!E83="","",'AAA Import 2'!E83/VLOOKUP((MATCH('Input Data'!$B$4,'Input Data 2'!$K$2:$K$5,0)),'Input Data 2'!$L$2:$N$5,3,FALSE))</f>
        <v>#NUM!</v>
      </c>
      <c r="F83" s="71" t="e">
        <f>IF('AAA Import 2'!F83="","",'AAA Import 2'!F83/VLOOKUP((MATCH('Input Data'!$B$4,'Input Data 2'!$K$2:$K$5,0)),'Input Data 2'!$L$2:$N$5,3,FALSE))</f>
        <v>#NUM!</v>
      </c>
      <c r="G83" s="71" t="e">
        <f>IF('AAA Import 2'!G83="","",'AAA Import 2'!G83/VLOOKUP((MATCH('Input Data'!$B$4,'Input Data 2'!$K$2:$K$5,0)),'Input Data 2'!$L$2:$N$5,3,FALSE))</f>
        <v>#NUM!</v>
      </c>
      <c r="H83" s="71" t="e">
        <f>IF('AAA Import 2'!H83="","",'AAA Import 2'!H83/VLOOKUP((MATCH('Input Data'!$B$4,'Input Data 2'!$K$2:$K$5,0)),'Input Data 2'!$L$2:$N$5,3,FALSE))</f>
        <v>#NUM!</v>
      </c>
      <c r="I83" s="71" t="e">
        <f>IF('AAA Import 2'!I83="","",'AAA Import 2'!I83/VLOOKUP((MATCH('Input Data'!$B$4,'Input Data 2'!$K$2:$K$5,0)),'Input Data 2'!$L$2:$N$5,3,FALSE))</f>
        <v>#NUM!</v>
      </c>
      <c r="J83" s="71" t="e">
        <f>IF('AAA Import 2'!J83="","",'AAA Import 2'!J83/VLOOKUP((MATCH('Input Data'!$B$4,'Input Data 2'!$K$2:$K$5,0)),'Input Data 2'!$L$2:$N$5,3,FALSE))</f>
        <v>#NUM!</v>
      </c>
      <c r="K83" s="72">
        <f>'AAA Import 2'!K83</f>
        <v>0.70710678118654757</v>
      </c>
      <c r="L83" s="72" t="e">
        <f>IF('AAA Import 2'!L83="","",'AAA Import 2'!L83/VLOOKUP((MATCH('Input Data'!$B$4,'Input Data 2'!$K$2:$K$5,0)),'Input Data 2'!$L$2:$N$5,3,FALSE))</f>
        <v>#NUM!</v>
      </c>
      <c r="M83" s="72" t="e">
        <f>IF('AAA Import 2'!M83="","",'AAA Import 2'!M83/VLOOKUP((MATCH('Input Data'!$B$4,'Input Data 2'!$K$2:$K$5,0)),'Input Data 2'!$L$2:$N$5,3,FALSE))</f>
        <v>#NUM!</v>
      </c>
      <c r="N83" s="72">
        <f>'AAA Import 2'!N83</f>
        <v>0.70710678118654757</v>
      </c>
      <c r="O83" s="25"/>
      <c r="P83" s="25"/>
      <c r="Q83" s="50" t="e">
        <f t="shared" si="3"/>
        <v>#NUM!</v>
      </c>
      <c r="R83" s="32" t="e">
        <f t="shared" si="4"/>
        <v>#NUM!</v>
      </c>
      <c r="S83" s="51" t="str">
        <f t="shared" si="5"/>
        <v/>
      </c>
    </row>
    <row r="84" spans="1:19" ht="15" thickBot="1" x14ac:dyDescent="0.35">
      <c r="A84" s="39">
        <f>IF(NOT('Curve Data'!A92&gt;'Curve Data'!$B$6),'Curve Data'!A92,"")</f>
        <v>82</v>
      </c>
      <c r="B84" s="71">
        <f>IF('AAA Import 2'!B84="","",'AAA Import 2'!B84/VLOOKUP((MATCH('Input Data'!$B$4,'Input Data 2'!$K$2:$K$5,0)),'Input Data 2'!$L$2:$N$5,3,FALSE))</f>
        <v>-100</v>
      </c>
      <c r="C84" s="71" t="e">
        <f>IF('AAA Import 2'!C84="","",'AAA Import 2'!C84/VLOOKUP((MATCH('Input Data'!$B$4,'Input Data 2'!$K$2:$K$5,0)),'Input Data 2'!$L$2:$N$5,3,FALSE))</f>
        <v>#NUM!</v>
      </c>
      <c r="D84" s="71" t="e">
        <f>IF('AAA Import 2'!D84="","",'AAA Import 2'!D84/VLOOKUP((MATCH('Input Data'!$B$4,'Input Data 2'!$K$2:$K$5,0)),'Input Data 2'!$L$2:$N$5,3,FALSE))</f>
        <v>#NUM!</v>
      </c>
      <c r="E84" s="71" t="e">
        <f>IF('AAA Import 2'!E84="","",'AAA Import 2'!E84/VLOOKUP((MATCH('Input Data'!$B$4,'Input Data 2'!$K$2:$K$5,0)),'Input Data 2'!$L$2:$N$5,3,FALSE))</f>
        <v>#NUM!</v>
      </c>
      <c r="F84" s="71" t="e">
        <f>IF('AAA Import 2'!F84="","",'AAA Import 2'!F84/VLOOKUP((MATCH('Input Data'!$B$4,'Input Data 2'!$K$2:$K$5,0)),'Input Data 2'!$L$2:$N$5,3,FALSE))</f>
        <v>#NUM!</v>
      </c>
      <c r="G84" s="71" t="e">
        <f>IF('AAA Import 2'!G84="","",'AAA Import 2'!G84/VLOOKUP((MATCH('Input Data'!$B$4,'Input Data 2'!$K$2:$K$5,0)),'Input Data 2'!$L$2:$N$5,3,FALSE))</f>
        <v>#NUM!</v>
      </c>
      <c r="H84" s="71" t="e">
        <f>IF('AAA Import 2'!H84="","",'AAA Import 2'!H84/VLOOKUP((MATCH('Input Data'!$B$4,'Input Data 2'!$K$2:$K$5,0)),'Input Data 2'!$L$2:$N$5,3,FALSE))</f>
        <v>#NUM!</v>
      </c>
      <c r="I84" s="71" t="e">
        <f>IF('AAA Import 2'!I84="","",'AAA Import 2'!I84/VLOOKUP((MATCH('Input Data'!$B$4,'Input Data 2'!$K$2:$K$5,0)),'Input Data 2'!$L$2:$N$5,3,FALSE))</f>
        <v>#NUM!</v>
      </c>
      <c r="J84" s="71" t="e">
        <f>IF('AAA Import 2'!J84="","",'AAA Import 2'!J84/VLOOKUP((MATCH('Input Data'!$B$4,'Input Data 2'!$K$2:$K$5,0)),'Input Data 2'!$L$2:$N$5,3,FALSE))</f>
        <v>#NUM!</v>
      </c>
      <c r="K84" s="72">
        <f>'AAA Import 2'!K84</f>
        <v>0.70710678118654757</v>
      </c>
      <c r="L84" s="72" t="e">
        <f>IF('AAA Import 2'!L84="","",'AAA Import 2'!L84/VLOOKUP((MATCH('Input Data'!$B$4,'Input Data 2'!$K$2:$K$5,0)),'Input Data 2'!$L$2:$N$5,3,FALSE))</f>
        <v>#NUM!</v>
      </c>
      <c r="M84" s="72" t="e">
        <f>IF('AAA Import 2'!M84="","",'AAA Import 2'!M84/VLOOKUP((MATCH('Input Data'!$B$4,'Input Data 2'!$K$2:$K$5,0)),'Input Data 2'!$L$2:$N$5,3,FALSE))</f>
        <v>#NUM!</v>
      </c>
      <c r="N84" s="72">
        <f>'AAA Import 2'!N84</f>
        <v>0.70710678118654757</v>
      </c>
      <c r="O84" s="25"/>
      <c r="P84" s="25"/>
      <c r="Q84" s="50" t="e">
        <f t="shared" si="3"/>
        <v>#NUM!</v>
      </c>
      <c r="R84" s="32" t="e">
        <f t="shared" si="4"/>
        <v>#NUM!</v>
      </c>
      <c r="S84" s="51" t="str">
        <f t="shared" si="5"/>
        <v/>
      </c>
    </row>
    <row r="85" spans="1:19" ht="15" thickBot="1" x14ac:dyDescent="0.35">
      <c r="A85" s="39">
        <f>IF(NOT('Curve Data'!A93&gt;'Curve Data'!$B$6),'Curve Data'!A93,"")</f>
        <v>83</v>
      </c>
      <c r="B85" s="71">
        <f>IF('AAA Import 2'!B85="","",'AAA Import 2'!B85/VLOOKUP((MATCH('Input Data'!$B$4,'Input Data 2'!$K$2:$K$5,0)),'Input Data 2'!$L$2:$N$5,3,FALSE))</f>
        <v>-100</v>
      </c>
      <c r="C85" s="71" t="e">
        <f>IF('AAA Import 2'!C85="","",'AAA Import 2'!C85/VLOOKUP((MATCH('Input Data'!$B$4,'Input Data 2'!$K$2:$K$5,0)),'Input Data 2'!$L$2:$N$5,3,FALSE))</f>
        <v>#NUM!</v>
      </c>
      <c r="D85" s="71" t="e">
        <f>IF('AAA Import 2'!D85="","",'AAA Import 2'!D85/VLOOKUP((MATCH('Input Data'!$B$4,'Input Data 2'!$K$2:$K$5,0)),'Input Data 2'!$L$2:$N$5,3,FALSE))</f>
        <v>#NUM!</v>
      </c>
      <c r="E85" s="71" t="e">
        <f>IF('AAA Import 2'!E85="","",'AAA Import 2'!E85/VLOOKUP((MATCH('Input Data'!$B$4,'Input Data 2'!$K$2:$K$5,0)),'Input Data 2'!$L$2:$N$5,3,FALSE))</f>
        <v>#NUM!</v>
      </c>
      <c r="F85" s="71" t="e">
        <f>IF('AAA Import 2'!F85="","",'AAA Import 2'!F85/VLOOKUP((MATCH('Input Data'!$B$4,'Input Data 2'!$K$2:$K$5,0)),'Input Data 2'!$L$2:$N$5,3,FALSE))</f>
        <v>#NUM!</v>
      </c>
      <c r="G85" s="71" t="e">
        <f>IF('AAA Import 2'!G85="","",'AAA Import 2'!G85/VLOOKUP((MATCH('Input Data'!$B$4,'Input Data 2'!$K$2:$K$5,0)),'Input Data 2'!$L$2:$N$5,3,FALSE))</f>
        <v>#NUM!</v>
      </c>
      <c r="H85" s="71" t="e">
        <f>IF('AAA Import 2'!H85="","",'AAA Import 2'!H85/VLOOKUP((MATCH('Input Data'!$B$4,'Input Data 2'!$K$2:$K$5,0)),'Input Data 2'!$L$2:$N$5,3,FALSE))</f>
        <v>#NUM!</v>
      </c>
      <c r="I85" s="71" t="e">
        <f>IF('AAA Import 2'!I85="","",'AAA Import 2'!I85/VLOOKUP((MATCH('Input Data'!$B$4,'Input Data 2'!$K$2:$K$5,0)),'Input Data 2'!$L$2:$N$5,3,FALSE))</f>
        <v>#NUM!</v>
      </c>
      <c r="J85" s="71" t="e">
        <f>IF('AAA Import 2'!J85="","",'AAA Import 2'!J85/VLOOKUP((MATCH('Input Data'!$B$4,'Input Data 2'!$K$2:$K$5,0)),'Input Data 2'!$L$2:$N$5,3,FALSE))</f>
        <v>#NUM!</v>
      </c>
      <c r="K85" s="72">
        <f>'AAA Import 2'!K85</f>
        <v>0.70710678118654757</v>
      </c>
      <c r="L85" s="72" t="e">
        <f>IF('AAA Import 2'!L85="","",'AAA Import 2'!L85/VLOOKUP((MATCH('Input Data'!$B$4,'Input Data 2'!$K$2:$K$5,0)),'Input Data 2'!$L$2:$N$5,3,FALSE))</f>
        <v>#NUM!</v>
      </c>
      <c r="M85" s="72" t="e">
        <f>IF('AAA Import 2'!M85="","",'AAA Import 2'!M85/VLOOKUP((MATCH('Input Data'!$B$4,'Input Data 2'!$K$2:$K$5,0)),'Input Data 2'!$L$2:$N$5,3,FALSE))</f>
        <v>#NUM!</v>
      </c>
      <c r="N85" s="72">
        <f>'AAA Import 2'!N85</f>
        <v>0.70710678118654757</v>
      </c>
      <c r="O85" s="25"/>
      <c r="P85" s="25"/>
      <c r="Q85" s="50" t="e">
        <f t="shared" si="3"/>
        <v>#NUM!</v>
      </c>
      <c r="R85" s="32" t="e">
        <f t="shared" si="4"/>
        <v>#NUM!</v>
      </c>
      <c r="S85" s="51" t="str">
        <f t="shared" si="5"/>
        <v/>
      </c>
    </row>
    <row r="86" spans="1:19" ht="15" thickBot="1" x14ac:dyDescent="0.35">
      <c r="A86" s="39">
        <f>IF(NOT('Curve Data'!A94&gt;'Curve Data'!$B$6),'Curve Data'!A94,"")</f>
        <v>84</v>
      </c>
      <c r="B86" s="71">
        <f>IF('AAA Import 2'!B86="","",'AAA Import 2'!B86/VLOOKUP((MATCH('Input Data'!$B$4,'Input Data 2'!$K$2:$K$5,0)),'Input Data 2'!$L$2:$N$5,3,FALSE))</f>
        <v>-100</v>
      </c>
      <c r="C86" s="71" t="e">
        <f>IF('AAA Import 2'!C86="","",'AAA Import 2'!C86/VLOOKUP((MATCH('Input Data'!$B$4,'Input Data 2'!$K$2:$K$5,0)),'Input Data 2'!$L$2:$N$5,3,FALSE))</f>
        <v>#NUM!</v>
      </c>
      <c r="D86" s="71" t="e">
        <f>IF('AAA Import 2'!D86="","",'AAA Import 2'!D86/VLOOKUP((MATCH('Input Data'!$B$4,'Input Data 2'!$K$2:$K$5,0)),'Input Data 2'!$L$2:$N$5,3,FALSE))</f>
        <v>#NUM!</v>
      </c>
      <c r="E86" s="71" t="e">
        <f>IF('AAA Import 2'!E86="","",'AAA Import 2'!E86/VLOOKUP((MATCH('Input Data'!$B$4,'Input Data 2'!$K$2:$K$5,0)),'Input Data 2'!$L$2:$N$5,3,FALSE))</f>
        <v>#NUM!</v>
      </c>
      <c r="F86" s="71" t="e">
        <f>IF('AAA Import 2'!F86="","",'AAA Import 2'!F86/VLOOKUP((MATCH('Input Data'!$B$4,'Input Data 2'!$K$2:$K$5,0)),'Input Data 2'!$L$2:$N$5,3,FALSE))</f>
        <v>#NUM!</v>
      </c>
      <c r="G86" s="71" t="e">
        <f>IF('AAA Import 2'!G86="","",'AAA Import 2'!G86/VLOOKUP((MATCH('Input Data'!$B$4,'Input Data 2'!$K$2:$K$5,0)),'Input Data 2'!$L$2:$N$5,3,FALSE))</f>
        <v>#NUM!</v>
      </c>
      <c r="H86" s="71" t="e">
        <f>IF('AAA Import 2'!H86="","",'AAA Import 2'!H86/VLOOKUP((MATCH('Input Data'!$B$4,'Input Data 2'!$K$2:$K$5,0)),'Input Data 2'!$L$2:$N$5,3,FALSE))</f>
        <v>#NUM!</v>
      </c>
      <c r="I86" s="71" t="e">
        <f>IF('AAA Import 2'!I86="","",'AAA Import 2'!I86/VLOOKUP((MATCH('Input Data'!$B$4,'Input Data 2'!$K$2:$K$5,0)),'Input Data 2'!$L$2:$N$5,3,FALSE))</f>
        <v>#NUM!</v>
      </c>
      <c r="J86" s="71" t="e">
        <f>IF('AAA Import 2'!J86="","",'AAA Import 2'!J86/VLOOKUP((MATCH('Input Data'!$B$4,'Input Data 2'!$K$2:$K$5,0)),'Input Data 2'!$L$2:$N$5,3,FALSE))</f>
        <v>#NUM!</v>
      </c>
      <c r="K86" s="72">
        <f>'AAA Import 2'!K86</f>
        <v>0.70710678118654757</v>
      </c>
      <c r="L86" s="72" t="e">
        <f>IF('AAA Import 2'!L86="","",'AAA Import 2'!L86/VLOOKUP((MATCH('Input Data'!$B$4,'Input Data 2'!$K$2:$K$5,0)),'Input Data 2'!$L$2:$N$5,3,FALSE))</f>
        <v>#NUM!</v>
      </c>
      <c r="M86" s="72" t="e">
        <f>IF('AAA Import 2'!M86="","",'AAA Import 2'!M86/VLOOKUP((MATCH('Input Data'!$B$4,'Input Data 2'!$K$2:$K$5,0)),'Input Data 2'!$L$2:$N$5,3,FALSE))</f>
        <v>#NUM!</v>
      </c>
      <c r="N86" s="72">
        <f>'AAA Import 2'!N86</f>
        <v>0.70710678118654757</v>
      </c>
      <c r="O86" s="25"/>
      <c r="P86" s="25"/>
      <c r="Q86" s="50" t="e">
        <f t="shared" si="3"/>
        <v>#NUM!</v>
      </c>
      <c r="R86" s="32" t="e">
        <f t="shared" si="4"/>
        <v>#NUM!</v>
      </c>
      <c r="S86" s="51" t="str">
        <f t="shared" si="5"/>
        <v/>
      </c>
    </row>
    <row r="87" spans="1:19" ht="15" thickBot="1" x14ac:dyDescent="0.35">
      <c r="A87" s="39">
        <f>IF(NOT('Curve Data'!A95&gt;'Curve Data'!$B$6),'Curve Data'!A95,"")</f>
        <v>85</v>
      </c>
      <c r="B87" s="71">
        <f>IF('AAA Import 2'!B87="","",'AAA Import 2'!B87/VLOOKUP((MATCH('Input Data'!$B$4,'Input Data 2'!$K$2:$K$5,0)),'Input Data 2'!$L$2:$N$5,3,FALSE))</f>
        <v>-100</v>
      </c>
      <c r="C87" s="71" t="e">
        <f>IF('AAA Import 2'!C87="","",'AAA Import 2'!C87/VLOOKUP((MATCH('Input Data'!$B$4,'Input Data 2'!$K$2:$K$5,0)),'Input Data 2'!$L$2:$N$5,3,FALSE))</f>
        <v>#NUM!</v>
      </c>
      <c r="D87" s="71" t="e">
        <f>IF('AAA Import 2'!D87="","",'AAA Import 2'!D87/VLOOKUP((MATCH('Input Data'!$B$4,'Input Data 2'!$K$2:$K$5,0)),'Input Data 2'!$L$2:$N$5,3,FALSE))</f>
        <v>#NUM!</v>
      </c>
      <c r="E87" s="71" t="e">
        <f>IF('AAA Import 2'!E87="","",'AAA Import 2'!E87/VLOOKUP((MATCH('Input Data'!$B$4,'Input Data 2'!$K$2:$K$5,0)),'Input Data 2'!$L$2:$N$5,3,FALSE))</f>
        <v>#NUM!</v>
      </c>
      <c r="F87" s="71" t="e">
        <f>IF('AAA Import 2'!F87="","",'AAA Import 2'!F87/VLOOKUP((MATCH('Input Data'!$B$4,'Input Data 2'!$K$2:$K$5,0)),'Input Data 2'!$L$2:$N$5,3,FALSE))</f>
        <v>#NUM!</v>
      </c>
      <c r="G87" s="71" t="e">
        <f>IF('AAA Import 2'!G87="","",'AAA Import 2'!G87/VLOOKUP((MATCH('Input Data'!$B$4,'Input Data 2'!$K$2:$K$5,0)),'Input Data 2'!$L$2:$N$5,3,FALSE))</f>
        <v>#NUM!</v>
      </c>
      <c r="H87" s="71" t="e">
        <f>IF('AAA Import 2'!H87="","",'AAA Import 2'!H87/VLOOKUP((MATCH('Input Data'!$B$4,'Input Data 2'!$K$2:$K$5,0)),'Input Data 2'!$L$2:$N$5,3,FALSE))</f>
        <v>#NUM!</v>
      </c>
      <c r="I87" s="71" t="e">
        <f>IF('AAA Import 2'!I87="","",'AAA Import 2'!I87/VLOOKUP((MATCH('Input Data'!$B$4,'Input Data 2'!$K$2:$K$5,0)),'Input Data 2'!$L$2:$N$5,3,FALSE))</f>
        <v>#NUM!</v>
      </c>
      <c r="J87" s="71" t="e">
        <f>IF('AAA Import 2'!J87="","",'AAA Import 2'!J87/VLOOKUP((MATCH('Input Data'!$B$4,'Input Data 2'!$K$2:$K$5,0)),'Input Data 2'!$L$2:$N$5,3,FALSE))</f>
        <v>#NUM!</v>
      </c>
      <c r="K87" s="72">
        <f>'AAA Import 2'!K87</f>
        <v>0.70710678118654757</v>
      </c>
      <c r="L87" s="72" t="e">
        <f>IF('AAA Import 2'!L87="","",'AAA Import 2'!L87/VLOOKUP((MATCH('Input Data'!$B$4,'Input Data 2'!$K$2:$K$5,0)),'Input Data 2'!$L$2:$N$5,3,FALSE))</f>
        <v>#NUM!</v>
      </c>
      <c r="M87" s="72" t="e">
        <f>IF('AAA Import 2'!M87="","",'AAA Import 2'!M87/VLOOKUP((MATCH('Input Data'!$B$4,'Input Data 2'!$K$2:$K$5,0)),'Input Data 2'!$L$2:$N$5,3,FALSE))</f>
        <v>#NUM!</v>
      </c>
      <c r="N87" s="72">
        <f>'AAA Import 2'!N87</f>
        <v>0.70710678118654757</v>
      </c>
      <c r="O87" s="25"/>
      <c r="P87" s="25"/>
      <c r="Q87" s="50" t="e">
        <f t="shared" si="3"/>
        <v>#NUM!</v>
      </c>
      <c r="R87" s="32" t="e">
        <f t="shared" si="4"/>
        <v>#NUM!</v>
      </c>
      <c r="S87" s="51" t="str">
        <f t="shared" si="5"/>
        <v/>
      </c>
    </row>
    <row r="88" spans="1:19" ht="15" thickBot="1" x14ac:dyDescent="0.35">
      <c r="A88" s="39">
        <f>IF(NOT('Curve Data'!A96&gt;'Curve Data'!$B$6),'Curve Data'!A96,"")</f>
        <v>86</v>
      </c>
      <c r="B88" s="71">
        <f>IF('AAA Import 2'!B88="","",'AAA Import 2'!B88/VLOOKUP((MATCH('Input Data'!$B$4,'Input Data 2'!$K$2:$K$5,0)),'Input Data 2'!$L$2:$N$5,3,FALSE))</f>
        <v>-100</v>
      </c>
      <c r="C88" s="71" t="e">
        <f>IF('AAA Import 2'!C88="","",'AAA Import 2'!C88/VLOOKUP((MATCH('Input Data'!$B$4,'Input Data 2'!$K$2:$K$5,0)),'Input Data 2'!$L$2:$N$5,3,FALSE))</f>
        <v>#NUM!</v>
      </c>
      <c r="D88" s="71" t="e">
        <f>IF('AAA Import 2'!D88="","",'AAA Import 2'!D88/VLOOKUP((MATCH('Input Data'!$B$4,'Input Data 2'!$K$2:$K$5,0)),'Input Data 2'!$L$2:$N$5,3,FALSE))</f>
        <v>#NUM!</v>
      </c>
      <c r="E88" s="71" t="e">
        <f>IF('AAA Import 2'!E88="","",'AAA Import 2'!E88/VLOOKUP((MATCH('Input Data'!$B$4,'Input Data 2'!$K$2:$K$5,0)),'Input Data 2'!$L$2:$N$5,3,FALSE))</f>
        <v>#NUM!</v>
      </c>
      <c r="F88" s="71" t="e">
        <f>IF('AAA Import 2'!F88="","",'AAA Import 2'!F88/VLOOKUP((MATCH('Input Data'!$B$4,'Input Data 2'!$K$2:$K$5,0)),'Input Data 2'!$L$2:$N$5,3,FALSE))</f>
        <v>#NUM!</v>
      </c>
      <c r="G88" s="71" t="e">
        <f>IF('AAA Import 2'!G88="","",'AAA Import 2'!G88/VLOOKUP((MATCH('Input Data'!$B$4,'Input Data 2'!$K$2:$K$5,0)),'Input Data 2'!$L$2:$N$5,3,FALSE))</f>
        <v>#NUM!</v>
      </c>
      <c r="H88" s="71" t="e">
        <f>IF('AAA Import 2'!H88="","",'AAA Import 2'!H88/VLOOKUP((MATCH('Input Data'!$B$4,'Input Data 2'!$K$2:$K$5,0)),'Input Data 2'!$L$2:$N$5,3,FALSE))</f>
        <v>#NUM!</v>
      </c>
      <c r="I88" s="71" t="e">
        <f>IF('AAA Import 2'!I88="","",'AAA Import 2'!I88/VLOOKUP((MATCH('Input Data'!$B$4,'Input Data 2'!$K$2:$K$5,0)),'Input Data 2'!$L$2:$N$5,3,FALSE))</f>
        <v>#NUM!</v>
      </c>
      <c r="J88" s="71" t="e">
        <f>IF('AAA Import 2'!J88="","",'AAA Import 2'!J88/VLOOKUP((MATCH('Input Data'!$B$4,'Input Data 2'!$K$2:$K$5,0)),'Input Data 2'!$L$2:$N$5,3,FALSE))</f>
        <v>#NUM!</v>
      </c>
      <c r="K88" s="72">
        <f>'AAA Import 2'!K88</f>
        <v>0.70710678118654757</v>
      </c>
      <c r="L88" s="72" t="e">
        <f>IF('AAA Import 2'!L88="","",'AAA Import 2'!L88/VLOOKUP((MATCH('Input Data'!$B$4,'Input Data 2'!$K$2:$K$5,0)),'Input Data 2'!$L$2:$N$5,3,FALSE))</f>
        <v>#NUM!</v>
      </c>
      <c r="M88" s="72" t="e">
        <f>IF('AAA Import 2'!M88="","",'AAA Import 2'!M88/VLOOKUP((MATCH('Input Data'!$B$4,'Input Data 2'!$K$2:$K$5,0)),'Input Data 2'!$L$2:$N$5,3,FALSE))</f>
        <v>#NUM!</v>
      </c>
      <c r="N88" s="72">
        <f>'AAA Import 2'!N88</f>
        <v>0.70710678118654757</v>
      </c>
      <c r="O88" s="25"/>
      <c r="P88" s="25"/>
      <c r="Q88" s="50" t="e">
        <f t="shared" si="3"/>
        <v>#NUM!</v>
      </c>
      <c r="R88" s="32" t="e">
        <f t="shared" si="4"/>
        <v>#NUM!</v>
      </c>
      <c r="S88" s="51" t="str">
        <f t="shared" si="5"/>
        <v/>
      </c>
    </row>
    <row r="89" spans="1:19" ht="15" thickBot="1" x14ac:dyDescent="0.35">
      <c r="A89" s="39">
        <f>IF(NOT('Curve Data'!A97&gt;'Curve Data'!$B$6),'Curve Data'!A97,"")</f>
        <v>87</v>
      </c>
      <c r="B89" s="71">
        <f>IF('AAA Import 2'!B89="","",'AAA Import 2'!B89/VLOOKUP((MATCH('Input Data'!$B$4,'Input Data 2'!$K$2:$K$5,0)),'Input Data 2'!$L$2:$N$5,3,FALSE))</f>
        <v>-100</v>
      </c>
      <c r="C89" s="71" t="e">
        <f>IF('AAA Import 2'!C89="","",'AAA Import 2'!C89/VLOOKUP((MATCH('Input Data'!$B$4,'Input Data 2'!$K$2:$K$5,0)),'Input Data 2'!$L$2:$N$5,3,FALSE))</f>
        <v>#NUM!</v>
      </c>
      <c r="D89" s="71" t="e">
        <f>IF('AAA Import 2'!D89="","",'AAA Import 2'!D89/VLOOKUP((MATCH('Input Data'!$B$4,'Input Data 2'!$K$2:$K$5,0)),'Input Data 2'!$L$2:$N$5,3,FALSE))</f>
        <v>#NUM!</v>
      </c>
      <c r="E89" s="71" t="e">
        <f>IF('AAA Import 2'!E89="","",'AAA Import 2'!E89/VLOOKUP((MATCH('Input Data'!$B$4,'Input Data 2'!$K$2:$K$5,0)),'Input Data 2'!$L$2:$N$5,3,FALSE))</f>
        <v>#NUM!</v>
      </c>
      <c r="F89" s="71" t="e">
        <f>IF('AAA Import 2'!F89="","",'AAA Import 2'!F89/VLOOKUP((MATCH('Input Data'!$B$4,'Input Data 2'!$K$2:$K$5,0)),'Input Data 2'!$L$2:$N$5,3,FALSE))</f>
        <v>#NUM!</v>
      </c>
      <c r="G89" s="71" t="e">
        <f>IF('AAA Import 2'!G89="","",'AAA Import 2'!G89/VLOOKUP((MATCH('Input Data'!$B$4,'Input Data 2'!$K$2:$K$5,0)),'Input Data 2'!$L$2:$N$5,3,FALSE))</f>
        <v>#NUM!</v>
      </c>
      <c r="H89" s="71" t="e">
        <f>IF('AAA Import 2'!H89="","",'AAA Import 2'!H89/VLOOKUP((MATCH('Input Data'!$B$4,'Input Data 2'!$K$2:$K$5,0)),'Input Data 2'!$L$2:$N$5,3,FALSE))</f>
        <v>#NUM!</v>
      </c>
      <c r="I89" s="71" t="e">
        <f>IF('AAA Import 2'!I89="","",'AAA Import 2'!I89/VLOOKUP((MATCH('Input Data'!$B$4,'Input Data 2'!$K$2:$K$5,0)),'Input Data 2'!$L$2:$N$5,3,FALSE))</f>
        <v>#NUM!</v>
      </c>
      <c r="J89" s="71" t="e">
        <f>IF('AAA Import 2'!J89="","",'AAA Import 2'!J89/VLOOKUP((MATCH('Input Data'!$B$4,'Input Data 2'!$K$2:$K$5,0)),'Input Data 2'!$L$2:$N$5,3,FALSE))</f>
        <v>#NUM!</v>
      </c>
      <c r="K89" s="72">
        <f>'AAA Import 2'!K89</f>
        <v>0.70710678118654757</v>
      </c>
      <c r="L89" s="72" t="e">
        <f>IF('AAA Import 2'!L89="","",'AAA Import 2'!L89/VLOOKUP((MATCH('Input Data'!$B$4,'Input Data 2'!$K$2:$K$5,0)),'Input Data 2'!$L$2:$N$5,3,FALSE))</f>
        <v>#NUM!</v>
      </c>
      <c r="M89" s="72" t="e">
        <f>IF('AAA Import 2'!M89="","",'AAA Import 2'!M89/VLOOKUP((MATCH('Input Data'!$B$4,'Input Data 2'!$K$2:$K$5,0)),'Input Data 2'!$L$2:$N$5,3,FALSE))</f>
        <v>#NUM!</v>
      </c>
      <c r="N89" s="72">
        <f>'AAA Import 2'!N89</f>
        <v>0.70710678118654757</v>
      </c>
      <c r="O89" s="25"/>
      <c r="P89" s="25"/>
      <c r="Q89" s="50" t="e">
        <f t="shared" si="3"/>
        <v>#NUM!</v>
      </c>
      <c r="R89" s="32" t="e">
        <f t="shared" si="4"/>
        <v>#NUM!</v>
      </c>
      <c r="S89" s="51" t="str">
        <f t="shared" si="5"/>
        <v/>
      </c>
    </row>
    <row r="90" spans="1:19" ht="15" thickBot="1" x14ac:dyDescent="0.35">
      <c r="A90" s="39">
        <f>IF(NOT('Curve Data'!A98&gt;'Curve Data'!$B$6),'Curve Data'!A98,"")</f>
        <v>88</v>
      </c>
      <c r="B90" s="71">
        <f>IF('AAA Import 2'!B90="","",'AAA Import 2'!B90/VLOOKUP((MATCH('Input Data'!$B$4,'Input Data 2'!$K$2:$K$5,0)),'Input Data 2'!$L$2:$N$5,3,FALSE))</f>
        <v>-100</v>
      </c>
      <c r="C90" s="71" t="e">
        <f>IF('AAA Import 2'!C90="","",'AAA Import 2'!C90/VLOOKUP((MATCH('Input Data'!$B$4,'Input Data 2'!$K$2:$K$5,0)),'Input Data 2'!$L$2:$N$5,3,FALSE))</f>
        <v>#NUM!</v>
      </c>
      <c r="D90" s="71" t="e">
        <f>IF('AAA Import 2'!D90="","",'AAA Import 2'!D90/VLOOKUP((MATCH('Input Data'!$B$4,'Input Data 2'!$K$2:$K$5,0)),'Input Data 2'!$L$2:$N$5,3,FALSE))</f>
        <v>#NUM!</v>
      </c>
      <c r="E90" s="71" t="e">
        <f>IF('AAA Import 2'!E90="","",'AAA Import 2'!E90/VLOOKUP((MATCH('Input Data'!$B$4,'Input Data 2'!$K$2:$K$5,0)),'Input Data 2'!$L$2:$N$5,3,FALSE))</f>
        <v>#NUM!</v>
      </c>
      <c r="F90" s="71" t="e">
        <f>IF('AAA Import 2'!F90="","",'AAA Import 2'!F90/VLOOKUP((MATCH('Input Data'!$B$4,'Input Data 2'!$K$2:$K$5,0)),'Input Data 2'!$L$2:$N$5,3,FALSE))</f>
        <v>#NUM!</v>
      </c>
      <c r="G90" s="71" t="e">
        <f>IF('AAA Import 2'!G90="","",'AAA Import 2'!G90/VLOOKUP((MATCH('Input Data'!$B$4,'Input Data 2'!$K$2:$K$5,0)),'Input Data 2'!$L$2:$N$5,3,FALSE))</f>
        <v>#NUM!</v>
      </c>
      <c r="H90" s="71" t="e">
        <f>IF('AAA Import 2'!H90="","",'AAA Import 2'!H90/VLOOKUP((MATCH('Input Data'!$B$4,'Input Data 2'!$K$2:$K$5,0)),'Input Data 2'!$L$2:$N$5,3,FALSE))</f>
        <v>#NUM!</v>
      </c>
      <c r="I90" s="71" t="e">
        <f>IF('AAA Import 2'!I90="","",'AAA Import 2'!I90/VLOOKUP((MATCH('Input Data'!$B$4,'Input Data 2'!$K$2:$K$5,0)),'Input Data 2'!$L$2:$N$5,3,FALSE))</f>
        <v>#NUM!</v>
      </c>
      <c r="J90" s="71" t="e">
        <f>IF('AAA Import 2'!J90="","",'AAA Import 2'!J90/VLOOKUP((MATCH('Input Data'!$B$4,'Input Data 2'!$K$2:$K$5,0)),'Input Data 2'!$L$2:$N$5,3,FALSE))</f>
        <v>#NUM!</v>
      </c>
      <c r="K90" s="72">
        <f>'AAA Import 2'!K90</f>
        <v>0.70710678118654757</v>
      </c>
      <c r="L90" s="72" t="e">
        <f>IF('AAA Import 2'!L90="","",'AAA Import 2'!L90/VLOOKUP((MATCH('Input Data'!$B$4,'Input Data 2'!$K$2:$K$5,0)),'Input Data 2'!$L$2:$N$5,3,FALSE))</f>
        <v>#NUM!</v>
      </c>
      <c r="M90" s="72" t="e">
        <f>IF('AAA Import 2'!M90="","",'AAA Import 2'!M90/VLOOKUP((MATCH('Input Data'!$B$4,'Input Data 2'!$K$2:$K$5,0)),'Input Data 2'!$L$2:$N$5,3,FALSE))</f>
        <v>#NUM!</v>
      </c>
      <c r="N90" s="72">
        <f>'AAA Import 2'!N90</f>
        <v>0.70710678118654757</v>
      </c>
      <c r="O90" s="25"/>
      <c r="P90" s="25"/>
      <c r="Q90" s="50" t="e">
        <f t="shared" si="3"/>
        <v>#NUM!</v>
      </c>
      <c r="R90" s="32" t="e">
        <f t="shared" si="4"/>
        <v>#NUM!</v>
      </c>
      <c r="S90" s="51" t="str">
        <f t="shared" si="5"/>
        <v/>
      </c>
    </row>
    <row r="91" spans="1:19" ht="15" thickBot="1" x14ac:dyDescent="0.35">
      <c r="A91" s="39">
        <f>IF(NOT('Curve Data'!A99&gt;'Curve Data'!$B$6),'Curve Data'!A99,"")</f>
        <v>89</v>
      </c>
      <c r="B91" s="71">
        <f>IF('AAA Import 2'!B91="","",'AAA Import 2'!B91/VLOOKUP((MATCH('Input Data'!$B$4,'Input Data 2'!$K$2:$K$5,0)),'Input Data 2'!$L$2:$N$5,3,FALSE))</f>
        <v>-100</v>
      </c>
      <c r="C91" s="71" t="e">
        <f>IF('AAA Import 2'!C91="","",'AAA Import 2'!C91/VLOOKUP((MATCH('Input Data'!$B$4,'Input Data 2'!$K$2:$K$5,0)),'Input Data 2'!$L$2:$N$5,3,FALSE))</f>
        <v>#NUM!</v>
      </c>
      <c r="D91" s="71" t="e">
        <f>IF('AAA Import 2'!D91="","",'AAA Import 2'!D91/VLOOKUP((MATCH('Input Data'!$B$4,'Input Data 2'!$K$2:$K$5,0)),'Input Data 2'!$L$2:$N$5,3,FALSE))</f>
        <v>#NUM!</v>
      </c>
      <c r="E91" s="71" t="e">
        <f>IF('AAA Import 2'!E91="","",'AAA Import 2'!E91/VLOOKUP((MATCH('Input Data'!$B$4,'Input Data 2'!$K$2:$K$5,0)),'Input Data 2'!$L$2:$N$5,3,FALSE))</f>
        <v>#NUM!</v>
      </c>
      <c r="F91" s="71" t="e">
        <f>IF('AAA Import 2'!F91="","",'AAA Import 2'!F91/VLOOKUP((MATCH('Input Data'!$B$4,'Input Data 2'!$K$2:$K$5,0)),'Input Data 2'!$L$2:$N$5,3,FALSE))</f>
        <v>#NUM!</v>
      </c>
      <c r="G91" s="71" t="e">
        <f>IF('AAA Import 2'!G91="","",'AAA Import 2'!G91/VLOOKUP((MATCH('Input Data'!$B$4,'Input Data 2'!$K$2:$K$5,0)),'Input Data 2'!$L$2:$N$5,3,FALSE))</f>
        <v>#NUM!</v>
      </c>
      <c r="H91" s="71" t="e">
        <f>IF('AAA Import 2'!H91="","",'AAA Import 2'!H91/VLOOKUP((MATCH('Input Data'!$B$4,'Input Data 2'!$K$2:$K$5,0)),'Input Data 2'!$L$2:$N$5,3,FALSE))</f>
        <v>#NUM!</v>
      </c>
      <c r="I91" s="71" t="e">
        <f>IF('AAA Import 2'!I91="","",'AAA Import 2'!I91/VLOOKUP((MATCH('Input Data'!$B$4,'Input Data 2'!$K$2:$K$5,0)),'Input Data 2'!$L$2:$N$5,3,FALSE))</f>
        <v>#NUM!</v>
      </c>
      <c r="J91" s="71" t="e">
        <f>IF('AAA Import 2'!J91="","",'AAA Import 2'!J91/VLOOKUP((MATCH('Input Data'!$B$4,'Input Data 2'!$K$2:$K$5,0)),'Input Data 2'!$L$2:$N$5,3,FALSE))</f>
        <v>#NUM!</v>
      </c>
      <c r="K91" s="72">
        <f>'AAA Import 2'!K91</f>
        <v>0.70710678118654757</v>
      </c>
      <c r="L91" s="72" t="e">
        <f>IF('AAA Import 2'!L91="","",'AAA Import 2'!L91/VLOOKUP((MATCH('Input Data'!$B$4,'Input Data 2'!$K$2:$K$5,0)),'Input Data 2'!$L$2:$N$5,3,FALSE))</f>
        <v>#NUM!</v>
      </c>
      <c r="M91" s="72" t="e">
        <f>IF('AAA Import 2'!M91="","",'AAA Import 2'!M91/VLOOKUP((MATCH('Input Data'!$B$4,'Input Data 2'!$K$2:$K$5,0)),'Input Data 2'!$L$2:$N$5,3,FALSE))</f>
        <v>#NUM!</v>
      </c>
      <c r="N91" s="72">
        <f>'AAA Import 2'!N91</f>
        <v>0.70710678118654757</v>
      </c>
      <c r="O91" s="25"/>
      <c r="P91" s="25"/>
      <c r="Q91" s="50" t="e">
        <f t="shared" si="3"/>
        <v>#NUM!</v>
      </c>
      <c r="R91" s="32" t="e">
        <f t="shared" si="4"/>
        <v>#NUM!</v>
      </c>
      <c r="S91" s="51" t="str">
        <f t="shared" si="5"/>
        <v/>
      </c>
    </row>
    <row r="92" spans="1:19" x14ac:dyDescent="0.3">
      <c r="A92" s="39">
        <f>IF(NOT('Curve Data'!A100&gt;'Curve Data'!$B$6),'Curve Data'!A100,"")</f>
        <v>90</v>
      </c>
      <c r="B92" s="71">
        <f>IF('AAA Import 2'!B92="","",'AAA Import 2'!B92/VLOOKUP((MATCH('Input Data'!$B$4,'Input Data 2'!$K$2:$K$5,0)),'Input Data 2'!$L$2:$N$5,3,FALSE))</f>
        <v>-100</v>
      </c>
      <c r="C92" s="71" t="e">
        <f>IF('AAA Import 2'!C92="","",'AAA Import 2'!C92/VLOOKUP((MATCH('Input Data'!$B$4,'Input Data 2'!$K$2:$K$5,0)),'Input Data 2'!$L$2:$N$5,3,FALSE))</f>
        <v>#NUM!</v>
      </c>
      <c r="D92" s="71" t="e">
        <f>IF('AAA Import 2'!D92="","",'AAA Import 2'!D92/VLOOKUP((MATCH('Input Data'!$B$4,'Input Data 2'!$K$2:$K$5,0)),'Input Data 2'!$L$2:$N$5,3,FALSE))</f>
        <v>#NUM!</v>
      </c>
      <c r="E92" s="71" t="e">
        <f>IF('AAA Import 2'!E92="","",'AAA Import 2'!E92/VLOOKUP((MATCH('Input Data'!$B$4,'Input Data 2'!$K$2:$K$5,0)),'Input Data 2'!$L$2:$N$5,3,FALSE))</f>
        <v>#NUM!</v>
      </c>
      <c r="F92" s="71" t="e">
        <f>IF('AAA Import 2'!F92="","",'AAA Import 2'!F92/VLOOKUP((MATCH('Input Data'!$B$4,'Input Data 2'!$K$2:$K$5,0)),'Input Data 2'!$L$2:$N$5,3,FALSE))</f>
        <v>#NUM!</v>
      </c>
      <c r="G92" s="71" t="e">
        <f>IF('AAA Import 2'!G92="","",'AAA Import 2'!G92/VLOOKUP((MATCH('Input Data'!$B$4,'Input Data 2'!$K$2:$K$5,0)),'Input Data 2'!$L$2:$N$5,3,FALSE))</f>
        <v>#NUM!</v>
      </c>
      <c r="H92" s="71" t="e">
        <f>IF('AAA Import 2'!H92="","",'AAA Import 2'!H92/VLOOKUP((MATCH('Input Data'!$B$4,'Input Data 2'!$K$2:$K$5,0)),'Input Data 2'!$L$2:$N$5,3,FALSE))</f>
        <v>#NUM!</v>
      </c>
      <c r="I92" s="71" t="e">
        <f>IF('AAA Import 2'!I92="","",'AAA Import 2'!I92/VLOOKUP((MATCH('Input Data'!$B$4,'Input Data 2'!$K$2:$K$5,0)),'Input Data 2'!$L$2:$N$5,3,FALSE))</f>
        <v>#NUM!</v>
      </c>
      <c r="J92" s="71" t="e">
        <f>IF('AAA Import 2'!J92="","",'AAA Import 2'!J92/VLOOKUP((MATCH('Input Data'!$B$4,'Input Data 2'!$K$2:$K$5,0)),'Input Data 2'!$L$2:$N$5,3,FALSE))</f>
        <v>#NUM!</v>
      </c>
      <c r="K92" s="72">
        <f>'AAA Import 2'!K92</f>
        <v>0.70710678118654757</v>
      </c>
      <c r="L92" s="72" t="e">
        <f>IF('AAA Import 2'!L92="","",'AAA Import 2'!L92/VLOOKUP((MATCH('Input Data'!$B$4,'Input Data 2'!$K$2:$K$5,0)),'Input Data 2'!$L$2:$N$5,3,FALSE))</f>
        <v>#NUM!</v>
      </c>
      <c r="M92" s="72" t="e">
        <f>IF('AAA Import 2'!M92="","",'AAA Import 2'!M92/VLOOKUP((MATCH('Input Data'!$B$4,'Input Data 2'!$K$2:$K$5,0)),'Input Data 2'!$L$2:$N$5,3,FALSE))</f>
        <v>#NUM!</v>
      </c>
      <c r="N92" s="72">
        <f>'AAA Import 2'!N92</f>
        <v>0.70710678118654757</v>
      </c>
      <c r="O92" s="25"/>
      <c r="P92" s="25"/>
      <c r="Q92" s="50" t="e">
        <f t="shared" si="3"/>
        <v>#NUM!</v>
      </c>
      <c r="R92" s="32" t="e">
        <f t="shared" si="4"/>
        <v>#NUM!</v>
      </c>
      <c r="S92" s="51" t="str">
        <f>IF(OR(K92&gt;0.999,K92&lt;0.5,N92&gt;0.999,N92&lt;0.5),"Rho_12 or Rho_23 are out of bounds (0.5 &lt;= rho &lt;= 0.999, please change the value manually","")</f>
        <v/>
      </c>
    </row>
    <row r="93" spans="1:19" x14ac:dyDescent="0.3">
      <c r="Q93" s="32"/>
      <c r="R93" s="32"/>
      <c r="S93" s="32"/>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88446-057E-4586-862C-1C340E397439}">
  <sheetPr>
    <tabColor rgb="FF00B0F0"/>
  </sheetPr>
  <dimension ref="A1:T93"/>
  <sheetViews>
    <sheetView workbookViewId="0"/>
  </sheetViews>
  <sheetFormatPr defaultColWidth="8.88671875" defaultRowHeight="14.4" x14ac:dyDescent="0.3"/>
  <cols>
    <col min="1" max="1" width="8.88671875" style="86"/>
    <col min="2" max="2" width="10" style="86" bestFit="1" customWidth="1"/>
    <col min="3" max="14" width="8.88671875" style="86" bestFit="1" customWidth="1"/>
    <col min="15" max="15" width="9.77734375" style="86" customWidth="1"/>
    <col min="16" max="16" width="11.21875" style="86" customWidth="1"/>
    <col min="17" max="17" width="72.77734375" style="86" customWidth="1"/>
    <col min="18" max="18" width="69.77734375" style="86" bestFit="1" customWidth="1"/>
    <col min="19" max="19" width="69.5546875" style="86" bestFit="1" customWidth="1"/>
    <col min="20" max="16384" width="8.88671875" style="86"/>
  </cols>
  <sheetData>
    <row r="1" spans="1:20" ht="15" thickBot="1" x14ac:dyDescent="0.35">
      <c r="B1" s="87"/>
      <c r="Q1" s="88" t="s">
        <v>32</v>
      </c>
      <c r="R1" s="89" t="str">
        <f>IF('Input Data 2'!AI4&gt;0,"The range of X-coordinates vary with more than 6 in, if the geometry does not show up the way it should, please reconsider the splines","")</f>
        <v/>
      </c>
    </row>
    <row r="2" spans="1:20" ht="15" thickBot="1" x14ac:dyDescent="0.35">
      <c r="A2" s="90" t="s">
        <v>18</v>
      </c>
      <c r="B2" s="91" t="s">
        <v>11</v>
      </c>
      <c r="C2" s="92" t="s">
        <v>19</v>
      </c>
      <c r="D2" s="92" t="s">
        <v>20</v>
      </c>
      <c r="E2" s="92" t="s">
        <v>21</v>
      </c>
      <c r="F2" s="92" t="s">
        <v>22</v>
      </c>
      <c r="G2" s="92" t="s">
        <v>23</v>
      </c>
      <c r="H2" s="92" t="s">
        <v>24</v>
      </c>
      <c r="I2" s="92" t="s">
        <v>25</v>
      </c>
      <c r="J2" s="92" t="s">
        <v>26</v>
      </c>
      <c r="K2" s="92" t="s">
        <v>27</v>
      </c>
      <c r="L2" s="92" t="s">
        <v>28</v>
      </c>
      <c r="M2" s="92" t="s">
        <v>29</v>
      </c>
      <c r="N2" s="93" t="s">
        <v>30</v>
      </c>
      <c r="O2" s="94" t="s">
        <v>31</v>
      </c>
      <c r="P2" s="95"/>
      <c r="Q2" s="96" t="e">
        <f ca="1">IF(NOT(COUNTIF(Q3:Q92,"")=MAX(A3:A92)),"Some Y-coordinates are not unique, please check Station "&amp; INDIRECT(CELL("address",INDEX(A3:Q92,MATCH("Y2 is equal to either Y1 or Y3, please modify the value of Y2, Y12, Y23",Q3:Q92,0),1))) &amp;" and this column","")</f>
        <v>#N/A</v>
      </c>
      <c r="R2" s="97" t="e">
        <f ca="1">IF(NOT(COUNTIF(R3:R92,"")=MAX($A$3:$A$92)),"Some Z-coordinates are not unique, please check Station "&amp; INDIRECT(CELL("address",INDEX($A$3:R92,MATCH("Z-coordinates not unique, please modify the value such that Z1 &gt; Z2 &gt; Z3",R3:R92,0),1))) &amp;" and this column","")</f>
        <v>#N/A</v>
      </c>
      <c r="S2" s="98" t="str">
        <f ca="1">IF(NOT(COUNTIF(S3:S92,"")=MAX($A$3:$A$92)),"Some rho values are out of bounds, please check Station "&amp; INDIRECT(CELL("address",INDEX($A$3:S92,MATCH("Rho_12 or Rho_23 are out of bounds (0.5 &lt;= rho &lt;= 0.999, please change the value manually",S3:S92,0),1))) &amp;" and this column","")</f>
        <v/>
      </c>
    </row>
    <row r="3" spans="1:20" ht="15" thickBot="1" x14ac:dyDescent="0.35">
      <c r="A3" s="99">
        <f>IF(NOT('Curve Data'!A11&gt;'Curve Data'!$B$6),'Curve Data'!A11,"")</f>
        <v>1</v>
      </c>
      <c r="B3" s="100">
        <f>IF(NOT('Curve Data'!A11&gt;'Curve Data'!$B$6),'Curve Data'!B11-'Curve Data'!$B$3,"")</f>
        <v>-100</v>
      </c>
      <c r="C3" s="100" t="e">
        <f>IF(NOT('Curve Data'!A11&gt;'Curve Data'!$B$6),'Curve Data'!C11-'Curve Data'!$B$4,"")</f>
        <v>#NUM!</v>
      </c>
      <c r="D3" s="100" t="e">
        <f>IF(NOT('Curve Data'!A11&gt;'Curve Data'!$B$6),'Curve Data'!D11-'Curve Data'!$B$5,"")</f>
        <v>#NUM!</v>
      </c>
      <c r="E3" s="100" t="e">
        <f>IF(NOT('Curve Data'!A11&gt;'Curve Data'!$B$6),'Curve Data'!H11-'Curve Data'!$B$4,"")</f>
        <v>#NUM!</v>
      </c>
      <c r="F3" s="100" t="e">
        <f>IF(NOT('Curve Data'!A11&gt;'Curve Data'!$B$6),'Curve Data'!I11-'Curve Data'!$B$5,"")</f>
        <v>#NUM!</v>
      </c>
      <c r="G3" s="100" t="e">
        <f>IF(NOT('Curve Data'!A11&gt;'Curve Data'!$B$6),'Curve Data'!M11-'Curve Data'!$B$4,"")</f>
        <v>#NUM!</v>
      </c>
      <c r="H3" s="100" t="e">
        <f>IF(NOT('Curve Data'!A11&gt;'Curve Data'!$B$6),'Curve Data'!N11-'Curve Data'!$B$5,"")</f>
        <v>#NUM!</v>
      </c>
      <c r="I3" s="101" t="e">
        <f t="shared" ref="I3:I66" si="0">E3</f>
        <v>#NUM!</v>
      </c>
      <c r="J3" s="101" t="e">
        <f t="shared" ref="J3:J66" si="1">D3</f>
        <v>#NUM!</v>
      </c>
      <c r="K3" s="101">
        <f>IF(NOT('Curve Data'!A11&gt;'Curve Data'!$B$6),IF(NOT(ISBLANK('Input Data'!$U$17)),SQRT((('Curve Data'!R11-'Curve Data'!$B$4)^2+('Curve Data'!S11-'Curve Data'!$B$5-F3)^2)/('AAA Import 2'!I3^2+('AAA Import 2'!J3-F3)^2)),0.5*SQRT(2)),"")</f>
        <v>0.70710678118654757</v>
      </c>
      <c r="L3" s="101" t="e">
        <f t="shared" ref="L3:L66" si="2">E3</f>
        <v>#NUM!</v>
      </c>
      <c r="M3" s="101" t="e">
        <f>H3</f>
        <v>#NUM!</v>
      </c>
      <c r="N3" s="101">
        <f>IF(NOT('Curve Data'!A11&gt;'Curve Data'!$B$6),IF(NOT(ISBLANK('Input Data'!$AA$17)),SQRT((('Curve Data'!W11-'Curve Data'!$B$4)^2+('Curve Data'!X11-'Curve Data'!$B$5-F3)^2)/('AAA Import 2'!L3^2+('AAA Import 2'!M3-F3)^2)),0.5*SQRT(2)),"")</f>
        <v>0.70710678118654757</v>
      </c>
      <c r="O3" s="102"/>
      <c r="P3" s="103"/>
      <c r="Q3" s="104" t="e">
        <f>IF(OR(C3=E3,G3=E3),"Y2 is equal to either Y1 or Y3, please modify the value of Y2, Y12, Y23","")</f>
        <v>#NUM!</v>
      </c>
      <c r="R3" s="105" t="e">
        <f>IF(NOT(AND(D3&gt;F3,F3&gt;H3)),"Z-coordinates not unique, please modify the value such that Z1 &gt; Z2 &gt; Z3","")</f>
        <v>#NUM!</v>
      </c>
      <c r="S3" s="106" t="str">
        <f>IF(OR(K3&gt;0.999,K3&lt;0.5,N3&gt;0.999,N3&lt;0.5),"Rho_12 or Rho_23 are out of bounds (0.5 &lt;= rho &lt;= 0.999, please change the value manually","")</f>
        <v/>
      </c>
      <c r="T3" s="107"/>
    </row>
    <row r="4" spans="1:20" ht="15" thickBot="1" x14ac:dyDescent="0.35">
      <c r="A4" s="99">
        <f>IF(NOT('Curve Data'!A12&gt;'Curve Data'!$B$6),'Curve Data'!A12,"")</f>
        <v>2</v>
      </c>
      <c r="B4" s="100">
        <f>IF(NOT('Curve Data'!A12&gt;'Curve Data'!$B$6),'Curve Data'!B12-'Curve Data'!$B$3,"")</f>
        <v>-100</v>
      </c>
      <c r="C4" s="100" t="e">
        <f>IF(NOT('Curve Data'!A12&gt;'Curve Data'!$B$6),'Curve Data'!C12-'Curve Data'!$B$4,"")</f>
        <v>#NUM!</v>
      </c>
      <c r="D4" s="100" t="e">
        <f>IF(NOT('Curve Data'!A12&gt;'Curve Data'!$B$6),'Curve Data'!D12-'Curve Data'!$B$5,"")</f>
        <v>#NUM!</v>
      </c>
      <c r="E4" s="100" t="e">
        <f>IF(NOT('Curve Data'!A12&gt;'Curve Data'!$B$6),'Curve Data'!H12-'Curve Data'!$B$4,"")</f>
        <v>#NUM!</v>
      </c>
      <c r="F4" s="100" t="e">
        <f>IF(NOT('Curve Data'!A12&gt;'Curve Data'!$B$6),'Curve Data'!I12-'Curve Data'!$B$5,"")</f>
        <v>#NUM!</v>
      </c>
      <c r="G4" s="100" t="e">
        <f>IF(NOT('Curve Data'!A12&gt;'Curve Data'!$B$6),'Curve Data'!M12-'Curve Data'!$B$4,"")</f>
        <v>#NUM!</v>
      </c>
      <c r="H4" s="100" t="e">
        <f>IF(NOT('Curve Data'!A12&gt;'Curve Data'!$B$6),'Curve Data'!N12-'Curve Data'!$B$5,"")</f>
        <v>#NUM!</v>
      </c>
      <c r="I4" s="101" t="e">
        <f t="shared" si="0"/>
        <v>#NUM!</v>
      </c>
      <c r="J4" s="101" t="e">
        <f t="shared" si="1"/>
        <v>#NUM!</v>
      </c>
      <c r="K4" s="101">
        <f>IF(NOT('Curve Data'!A12&gt;'Curve Data'!$B$6),IF(NOT(ISBLANK('Input Data'!$U$17)),SQRT((('Curve Data'!R12-'Curve Data'!$B$4)^2+('Curve Data'!S12-'Curve Data'!$B$5-F4)^2)/('AAA Import 2'!I4^2+('AAA Import 2'!J4-F4)^2)),0.5*SQRT(2)),"")</f>
        <v>0.70710678118654757</v>
      </c>
      <c r="L4" s="101" t="e">
        <f t="shared" si="2"/>
        <v>#NUM!</v>
      </c>
      <c r="M4" s="101" t="e">
        <f t="shared" ref="M4:M67" si="3">H4</f>
        <v>#NUM!</v>
      </c>
      <c r="N4" s="101">
        <f>IF(NOT('Curve Data'!A12&gt;'Curve Data'!$B$6),IF(NOT(ISBLANK('Input Data'!$AA$17)),SQRT((('Curve Data'!W12-'Curve Data'!$B$4)^2+('Curve Data'!X12-'Curve Data'!$B$5-F4)^2)/('AAA Import 2'!L4^2+('AAA Import 2'!M4-F4)^2)),0.5*SQRT(2)),"")</f>
        <v>0.70710678118654757</v>
      </c>
      <c r="O4" s="102"/>
      <c r="P4" s="102"/>
      <c r="Q4" s="104" t="e">
        <f t="shared" ref="Q4:Q67" si="4">IF(OR(C4=E4,G4=E4),"Y2 is equal to either Y1 or Y3, please modify the value of Y2, Y12, Y23","")</f>
        <v>#NUM!</v>
      </c>
      <c r="R4" s="105" t="e">
        <f t="shared" ref="R4:R67" si="5">IF(NOT(AND(D4&gt;F4,F4&gt;H4)),"Z-coordinates not unique, please modify the value such that Z1 &gt; Z2 &gt; Z3","")</f>
        <v>#NUM!</v>
      </c>
      <c r="S4" s="106" t="str">
        <f t="shared" ref="S4:S67" si="6">IF(OR(K4&gt;0.999,K4&lt;0.5,N4&gt;0.999,N4&lt;0.5),"Rho_12 or Rho_23 are out of bounds (0.5 &lt;= rho &lt;= 0.999, please change the value manually","")</f>
        <v/>
      </c>
      <c r="T4" s="108"/>
    </row>
    <row r="5" spans="1:20" ht="15" thickBot="1" x14ac:dyDescent="0.35">
      <c r="A5" s="99">
        <f>IF(NOT('Curve Data'!A13&gt;'Curve Data'!$B$6),'Curve Data'!A13,"")</f>
        <v>3</v>
      </c>
      <c r="B5" s="100">
        <f>IF(NOT('Curve Data'!A13&gt;'Curve Data'!$B$6),'Curve Data'!B13-'Curve Data'!$B$3,"")</f>
        <v>-100</v>
      </c>
      <c r="C5" s="100" t="e">
        <f>IF(NOT('Curve Data'!A13&gt;'Curve Data'!$B$6),'Curve Data'!C13-'Curve Data'!$B$4,"")</f>
        <v>#NUM!</v>
      </c>
      <c r="D5" s="100" t="e">
        <f>IF(NOT('Curve Data'!A13&gt;'Curve Data'!$B$6),'Curve Data'!D13-'Curve Data'!$B$5,"")</f>
        <v>#NUM!</v>
      </c>
      <c r="E5" s="100" t="e">
        <f>IF(NOT('Curve Data'!A13&gt;'Curve Data'!$B$6),'Curve Data'!H13-'Curve Data'!$B$4,"")</f>
        <v>#NUM!</v>
      </c>
      <c r="F5" s="100" t="e">
        <f>IF(NOT('Curve Data'!A13&gt;'Curve Data'!$B$6),'Curve Data'!I13-'Curve Data'!$B$5,"")</f>
        <v>#NUM!</v>
      </c>
      <c r="G5" s="100" t="e">
        <f>IF(NOT('Curve Data'!A13&gt;'Curve Data'!$B$6),'Curve Data'!M13-'Curve Data'!$B$4,"")</f>
        <v>#NUM!</v>
      </c>
      <c r="H5" s="100" t="e">
        <f>IF(NOT('Curve Data'!A13&gt;'Curve Data'!$B$6),'Curve Data'!N13-'Curve Data'!$B$5,"")</f>
        <v>#NUM!</v>
      </c>
      <c r="I5" s="101" t="e">
        <f t="shared" si="0"/>
        <v>#NUM!</v>
      </c>
      <c r="J5" s="101" t="e">
        <f t="shared" si="1"/>
        <v>#NUM!</v>
      </c>
      <c r="K5" s="101">
        <f>IF(NOT('Curve Data'!A13&gt;'Curve Data'!$B$6),IF(NOT(ISBLANK('Input Data'!$U$17)),SQRT((('Curve Data'!R13-'Curve Data'!$B$4)^2+('Curve Data'!S13-'Curve Data'!$B$5-F5)^2)/('AAA Import 2'!I5^2+('AAA Import 2'!J5-F5)^2)),0.5*SQRT(2)),"")</f>
        <v>0.70710678118654757</v>
      </c>
      <c r="L5" s="101" t="e">
        <f t="shared" si="2"/>
        <v>#NUM!</v>
      </c>
      <c r="M5" s="101" t="e">
        <f t="shared" si="3"/>
        <v>#NUM!</v>
      </c>
      <c r="N5" s="101">
        <f>IF(NOT('Curve Data'!A13&gt;'Curve Data'!$B$6),IF(NOT(ISBLANK('Input Data'!$AA$17)),SQRT((('Curve Data'!W13-'Curve Data'!$B$4)^2+('Curve Data'!X13-'Curve Data'!$B$5-F5)^2)/('AAA Import 2'!L5^2+('AAA Import 2'!M5-F5)^2)),0.5*SQRT(2)),"")</f>
        <v>0.70710678118654757</v>
      </c>
      <c r="O5" s="102"/>
      <c r="P5" s="102"/>
      <c r="Q5" s="104" t="e">
        <f t="shared" si="4"/>
        <v>#NUM!</v>
      </c>
      <c r="R5" s="105" t="e">
        <f t="shared" si="5"/>
        <v>#NUM!</v>
      </c>
      <c r="S5" s="106" t="str">
        <f t="shared" si="6"/>
        <v/>
      </c>
    </row>
    <row r="6" spans="1:20" ht="15" thickBot="1" x14ac:dyDescent="0.35">
      <c r="A6" s="99">
        <f>IF(NOT('Curve Data'!A14&gt;'Curve Data'!$B$6),'Curve Data'!A14,"")</f>
        <v>4</v>
      </c>
      <c r="B6" s="100">
        <f>IF(NOT('Curve Data'!A14&gt;'Curve Data'!$B$6),'Curve Data'!B14-'Curve Data'!$B$3,"")</f>
        <v>-100</v>
      </c>
      <c r="C6" s="100" t="e">
        <f>IF(NOT('Curve Data'!A14&gt;'Curve Data'!$B$6),'Curve Data'!C14-'Curve Data'!$B$4,"")</f>
        <v>#NUM!</v>
      </c>
      <c r="D6" s="100" t="e">
        <f>IF(NOT('Curve Data'!A14&gt;'Curve Data'!$B$6),'Curve Data'!D14-'Curve Data'!$B$5,"")</f>
        <v>#NUM!</v>
      </c>
      <c r="E6" s="100" t="e">
        <f>IF(NOT('Curve Data'!A14&gt;'Curve Data'!$B$6),'Curve Data'!H14-'Curve Data'!$B$4,"")</f>
        <v>#NUM!</v>
      </c>
      <c r="F6" s="100" t="e">
        <f>IF(NOT('Curve Data'!A14&gt;'Curve Data'!$B$6),'Curve Data'!I14-'Curve Data'!$B$5,"")</f>
        <v>#NUM!</v>
      </c>
      <c r="G6" s="100" t="e">
        <f>IF(NOT('Curve Data'!A14&gt;'Curve Data'!$B$6),'Curve Data'!M14-'Curve Data'!$B$4,"")</f>
        <v>#NUM!</v>
      </c>
      <c r="H6" s="100" t="e">
        <f>IF(NOT('Curve Data'!A14&gt;'Curve Data'!$B$6),'Curve Data'!N14-'Curve Data'!$B$5,"")</f>
        <v>#NUM!</v>
      </c>
      <c r="I6" s="101" t="e">
        <f t="shared" si="0"/>
        <v>#NUM!</v>
      </c>
      <c r="J6" s="101" t="e">
        <f t="shared" si="1"/>
        <v>#NUM!</v>
      </c>
      <c r="K6" s="101">
        <f>IF(NOT('Curve Data'!A14&gt;'Curve Data'!$B$6),IF(NOT(ISBLANK('Input Data'!$U$17)),SQRT((('Curve Data'!R14-'Curve Data'!$B$4)^2+('Curve Data'!S14-'Curve Data'!$B$5-F6)^2)/('AAA Import 2'!I6^2+('AAA Import 2'!J6-F6)^2)),0.5*SQRT(2)),"")</f>
        <v>0.70710678118654757</v>
      </c>
      <c r="L6" s="101" t="e">
        <f t="shared" si="2"/>
        <v>#NUM!</v>
      </c>
      <c r="M6" s="101" t="e">
        <f t="shared" si="3"/>
        <v>#NUM!</v>
      </c>
      <c r="N6" s="101">
        <f>IF(NOT('Curve Data'!A14&gt;'Curve Data'!$B$6),IF(NOT(ISBLANK('Input Data'!$AA$17)),SQRT((('Curve Data'!W14-'Curve Data'!$B$4)^2+('Curve Data'!X14-'Curve Data'!$B$5-F6)^2)/('AAA Import 2'!L6^2+('AAA Import 2'!M6-F6)^2)),0.5*SQRT(2)),"")</f>
        <v>0.70710678118654757</v>
      </c>
      <c r="O6" s="102"/>
      <c r="P6" s="102"/>
      <c r="Q6" s="104" t="e">
        <f t="shared" si="4"/>
        <v>#NUM!</v>
      </c>
      <c r="R6" s="105" t="e">
        <f t="shared" si="5"/>
        <v>#NUM!</v>
      </c>
      <c r="S6" s="106" t="str">
        <f t="shared" si="6"/>
        <v/>
      </c>
    </row>
    <row r="7" spans="1:20" ht="15" thickBot="1" x14ac:dyDescent="0.35">
      <c r="A7" s="99">
        <f>IF(NOT('Curve Data'!A15&gt;'Curve Data'!$B$6),'Curve Data'!A15,"")</f>
        <v>5</v>
      </c>
      <c r="B7" s="100">
        <f>IF(NOT('Curve Data'!A15&gt;'Curve Data'!$B$6),'Curve Data'!B15-'Curve Data'!$B$3,"")</f>
        <v>-100</v>
      </c>
      <c r="C7" s="100" t="e">
        <f>IF(NOT('Curve Data'!A15&gt;'Curve Data'!$B$6),'Curve Data'!C15-'Curve Data'!$B$4,"")</f>
        <v>#NUM!</v>
      </c>
      <c r="D7" s="100" t="e">
        <f>IF(NOT('Curve Data'!A15&gt;'Curve Data'!$B$6),'Curve Data'!D15-'Curve Data'!$B$5,"")</f>
        <v>#NUM!</v>
      </c>
      <c r="E7" s="100" t="e">
        <f>IF(NOT('Curve Data'!A15&gt;'Curve Data'!$B$6),'Curve Data'!H15-'Curve Data'!$B$4,"")</f>
        <v>#NUM!</v>
      </c>
      <c r="F7" s="100" t="e">
        <f>IF(NOT('Curve Data'!A15&gt;'Curve Data'!$B$6),'Curve Data'!I15-'Curve Data'!$B$5,"")</f>
        <v>#NUM!</v>
      </c>
      <c r="G7" s="100" t="e">
        <f>IF(NOT('Curve Data'!A15&gt;'Curve Data'!$B$6),'Curve Data'!M15-'Curve Data'!$B$4,"")</f>
        <v>#NUM!</v>
      </c>
      <c r="H7" s="100" t="e">
        <f>IF(NOT('Curve Data'!A15&gt;'Curve Data'!$B$6),'Curve Data'!N15-'Curve Data'!$B$5,"")</f>
        <v>#NUM!</v>
      </c>
      <c r="I7" s="101" t="e">
        <f t="shared" si="0"/>
        <v>#NUM!</v>
      </c>
      <c r="J7" s="101" t="e">
        <f t="shared" si="1"/>
        <v>#NUM!</v>
      </c>
      <c r="K7" s="101">
        <f>IF(NOT('Curve Data'!A15&gt;'Curve Data'!$B$6),IF(NOT(ISBLANK('Input Data'!$U$17)),SQRT((('Curve Data'!R15-'Curve Data'!$B$4)^2+('Curve Data'!S15-'Curve Data'!$B$5-F7)^2)/('AAA Import 2'!I7^2+('AAA Import 2'!J7-F7)^2)),0.5*SQRT(2)),"")</f>
        <v>0.70710678118654757</v>
      </c>
      <c r="L7" s="101" t="e">
        <f t="shared" si="2"/>
        <v>#NUM!</v>
      </c>
      <c r="M7" s="101" t="e">
        <f t="shared" si="3"/>
        <v>#NUM!</v>
      </c>
      <c r="N7" s="101">
        <f>IF(NOT('Curve Data'!A15&gt;'Curve Data'!$B$6),IF(NOT(ISBLANK('Input Data'!$AA$17)),SQRT((('Curve Data'!W15-'Curve Data'!$B$4)^2+('Curve Data'!X15-'Curve Data'!$B$5-F7)^2)/('AAA Import 2'!L7^2+('AAA Import 2'!M7-F7)^2)),0.5*SQRT(2)),"")</f>
        <v>0.70710678118654757</v>
      </c>
      <c r="O7" s="102"/>
      <c r="P7" s="102"/>
      <c r="Q7" s="104" t="e">
        <f t="shared" si="4"/>
        <v>#NUM!</v>
      </c>
      <c r="R7" s="105" t="e">
        <f t="shared" si="5"/>
        <v>#NUM!</v>
      </c>
      <c r="S7" s="106" t="str">
        <f t="shared" si="6"/>
        <v/>
      </c>
    </row>
    <row r="8" spans="1:20" ht="15" thickBot="1" x14ac:dyDescent="0.35">
      <c r="A8" s="99">
        <f>IF(NOT('Curve Data'!A16&gt;'Curve Data'!$B$6),'Curve Data'!A16,"")</f>
        <v>6</v>
      </c>
      <c r="B8" s="100">
        <f>IF(NOT('Curve Data'!A16&gt;'Curve Data'!$B$6),'Curve Data'!B16-'Curve Data'!$B$3,"")</f>
        <v>-100</v>
      </c>
      <c r="C8" s="100" t="e">
        <f>IF(NOT('Curve Data'!A16&gt;'Curve Data'!$B$6),'Curve Data'!C16-'Curve Data'!$B$4,"")</f>
        <v>#NUM!</v>
      </c>
      <c r="D8" s="100" t="e">
        <f>IF(NOT('Curve Data'!A16&gt;'Curve Data'!$B$6),'Curve Data'!D16-'Curve Data'!$B$5,"")</f>
        <v>#NUM!</v>
      </c>
      <c r="E8" s="100" t="e">
        <f>IF(NOT('Curve Data'!A16&gt;'Curve Data'!$B$6),'Curve Data'!H16-'Curve Data'!$B$4,"")</f>
        <v>#NUM!</v>
      </c>
      <c r="F8" s="100" t="e">
        <f>IF(NOT('Curve Data'!A16&gt;'Curve Data'!$B$6),'Curve Data'!I16-'Curve Data'!$B$5,"")</f>
        <v>#NUM!</v>
      </c>
      <c r="G8" s="100" t="e">
        <f>IF(NOT('Curve Data'!A16&gt;'Curve Data'!$B$6),'Curve Data'!M16-'Curve Data'!$B$4,"")</f>
        <v>#NUM!</v>
      </c>
      <c r="H8" s="100" t="e">
        <f>IF(NOT('Curve Data'!A16&gt;'Curve Data'!$B$6),'Curve Data'!N16-'Curve Data'!$B$5,"")</f>
        <v>#NUM!</v>
      </c>
      <c r="I8" s="101" t="e">
        <f t="shared" si="0"/>
        <v>#NUM!</v>
      </c>
      <c r="J8" s="101" t="e">
        <f t="shared" si="1"/>
        <v>#NUM!</v>
      </c>
      <c r="K8" s="101">
        <f>IF(NOT('Curve Data'!A16&gt;'Curve Data'!$B$6),IF(NOT(ISBLANK('Input Data'!$U$17)),SQRT((('Curve Data'!R16-'Curve Data'!$B$4)^2+('Curve Data'!S16-'Curve Data'!$B$5-F8)^2)/('AAA Import 2'!I8^2+('AAA Import 2'!J8-F8)^2)),0.5*SQRT(2)),"")</f>
        <v>0.70710678118654757</v>
      </c>
      <c r="L8" s="101" t="e">
        <f t="shared" si="2"/>
        <v>#NUM!</v>
      </c>
      <c r="M8" s="101" t="e">
        <f t="shared" si="3"/>
        <v>#NUM!</v>
      </c>
      <c r="N8" s="101">
        <f>IF(NOT('Curve Data'!A16&gt;'Curve Data'!$B$6),IF(NOT(ISBLANK('Input Data'!$AA$17)),SQRT((('Curve Data'!W16-'Curve Data'!$B$4)^2+('Curve Data'!X16-'Curve Data'!$B$5-F8)^2)/('AAA Import 2'!L8^2+('AAA Import 2'!M8-F8)^2)),0.5*SQRT(2)),"")</f>
        <v>0.70710678118654757</v>
      </c>
      <c r="O8" s="102"/>
      <c r="P8" s="102"/>
      <c r="Q8" s="104" t="e">
        <f t="shared" si="4"/>
        <v>#NUM!</v>
      </c>
      <c r="R8" s="105" t="e">
        <f t="shared" si="5"/>
        <v>#NUM!</v>
      </c>
      <c r="S8" s="106" t="str">
        <f t="shared" si="6"/>
        <v/>
      </c>
    </row>
    <row r="9" spans="1:20" ht="15" thickBot="1" x14ac:dyDescent="0.35">
      <c r="A9" s="99">
        <f>IF(NOT('Curve Data'!A17&gt;'Curve Data'!$B$6),'Curve Data'!A17,"")</f>
        <v>7</v>
      </c>
      <c r="B9" s="100">
        <f>IF(NOT('Curve Data'!A17&gt;'Curve Data'!$B$6),'Curve Data'!B17-'Curve Data'!$B$3,"")</f>
        <v>-100</v>
      </c>
      <c r="C9" s="100" t="e">
        <f>IF(NOT('Curve Data'!A17&gt;'Curve Data'!$B$6),'Curve Data'!C17-'Curve Data'!$B$4,"")</f>
        <v>#NUM!</v>
      </c>
      <c r="D9" s="100" t="e">
        <f>IF(NOT('Curve Data'!A17&gt;'Curve Data'!$B$6),'Curve Data'!D17-'Curve Data'!$B$5,"")</f>
        <v>#NUM!</v>
      </c>
      <c r="E9" s="100" t="e">
        <f>IF(NOT('Curve Data'!A17&gt;'Curve Data'!$B$6),'Curve Data'!H17-'Curve Data'!$B$4,"")</f>
        <v>#NUM!</v>
      </c>
      <c r="F9" s="100" t="e">
        <f>IF(NOT('Curve Data'!A17&gt;'Curve Data'!$B$6),'Curve Data'!I17-'Curve Data'!$B$5,"")</f>
        <v>#NUM!</v>
      </c>
      <c r="G9" s="100" t="e">
        <f>IF(NOT('Curve Data'!A17&gt;'Curve Data'!$B$6),'Curve Data'!M17-'Curve Data'!$B$4,"")</f>
        <v>#NUM!</v>
      </c>
      <c r="H9" s="100" t="e">
        <f>IF(NOT('Curve Data'!A17&gt;'Curve Data'!$B$6),'Curve Data'!N17-'Curve Data'!$B$5,"")</f>
        <v>#NUM!</v>
      </c>
      <c r="I9" s="101" t="e">
        <f t="shared" si="0"/>
        <v>#NUM!</v>
      </c>
      <c r="J9" s="101" t="e">
        <f t="shared" si="1"/>
        <v>#NUM!</v>
      </c>
      <c r="K9" s="101">
        <f>IF(NOT('Curve Data'!A17&gt;'Curve Data'!$B$6),IF(NOT(ISBLANK('Input Data'!$U$17)),SQRT((('Curve Data'!R17-'Curve Data'!$B$4)^2+('Curve Data'!S17-'Curve Data'!$B$5-F9)^2)/('AAA Import 2'!I9^2+('AAA Import 2'!J9-F9)^2)),0.5*SQRT(2)),"")</f>
        <v>0.70710678118654757</v>
      </c>
      <c r="L9" s="101" t="e">
        <f t="shared" si="2"/>
        <v>#NUM!</v>
      </c>
      <c r="M9" s="101" t="e">
        <f t="shared" si="3"/>
        <v>#NUM!</v>
      </c>
      <c r="N9" s="101">
        <f>IF(NOT('Curve Data'!A17&gt;'Curve Data'!$B$6),IF(NOT(ISBLANK('Input Data'!$AA$17)),SQRT((('Curve Data'!W17-'Curve Data'!$B$4)^2+('Curve Data'!X17-'Curve Data'!$B$5-F9)^2)/('AAA Import 2'!L9^2+('AAA Import 2'!M9-F9)^2)),0.5*SQRT(2)),"")</f>
        <v>0.70710678118654757</v>
      </c>
      <c r="O9" s="102"/>
      <c r="P9" s="102"/>
      <c r="Q9" s="104" t="e">
        <f t="shared" si="4"/>
        <v>#NUM!</v>
      </c>
      <c r="R9" s="105" t="e">
        <f t="shared" si="5"/>
        <v>#NUM!</v>
      </c>
      <c r="S9" s="106" t="str">
        <f t="shared" si="6"/>
        <v/>
      </c>
    </row>
    <row r="10" spans="1:20" ht="15" thickBot="1" x14ac:dyDescent="0.35">
      <c r="A10" s="99">
        <f>IF(NOT('Curve Data'!A18&gt;'Curve Data'!$B$6),'Curve Data'!A18,"")</f>
        <v>8</v>
      </c>
      <c r="B10" s="100">
        <f>IF(NOT('Curve Data'!A18&gt;'Curve Data'!$B$6),'Curve Data'!B18-'Curve Data'!$B$3,"")</f>
        <v>-100</v>
      </c>
      <c r="C10" s="100" t="e">
        <f>IF(NOT('Curve Data'!A18&gt;'Curve Data'!$B$6),'Curve Data'!C18-'Curve Data'!$B$4,"")</f>
        <v>#NUM!</v>
      </c>
      <c r="D10" s="100" t="e">
        <f>IF(NOT('Curve Data'!A18&gt;'Curve Data'!$B$6),'Curve Data'!D18-'Curve Data'!$B$5,"")</f>
        <v>#NUM!</v>
      </c>
      <c r="E10" s="100" t="e">
        <f>IF(NOT('Curve Data'!A18&gt;'Curve Data'!$B$6),'Curve Data'!H18-'Curve Data'!$B$4,"")</f>
        <v>#NUM!</v>
      </c>
      <c r="F10" s="100" t="e">
        <f>IF(NOT('Curve Data'!A18&gt;'Curve Data'!$B$6),'Curve Data'!I18-'Curve Data'!$B$5,"")</f>
        <v>#NUM!</v>
      </c>
      <c r="G10" s="100" t="e">
        <f>IF(NOT('Curve Data'!A18&gt;'Curve Data'!$B$6),'Curve Data'!M18-'Curve Data'!$B$4,"")</f>
        <v>#NUM!</v>
      </c>
      <c r="H10" s="100" t="e">
        <f>IF(NOT('Curve Data'!A18&gt;'Curve Data'!$B$6),'Curve Data'!N18-'Curve Data'!$B$5,"")</f>
        <v>#NUM!</v>
      </c>
      <c r="I10" s="101" t="e">
        <f t="shared" si="0"/>
        <v>#NUM!</v>
      </c>
      <c r="J10" s="101" t="e">
        <f t="shared" si="1"/>
        <v>#NUM!</v>
      </c>
      <c r="K10" s="101">
        <f>IF(NOT('Curve Data'!A18&gt;'Curve Data'!$B$6),IF(NOT(ISBLANK('Input Data'!$U$17)),SQRT((('Curve Data'!R18-'Curve Data'!$B$4)^2+('Curve Data'!S18-'Curve Data'!$B$5-F10)^2)/('AAA Import 2'!I10^2+('AAA Import 2'!J10-F10)^2)),0.5*SQRT(2)),"")</f>
        <v>0.70710678118654757</v>
      </c>
      <c r="L10" s="101" t="e">
        <f t="shared" si="2"/>
        <v>#NUM!</v>
      </c>
      <c r="M10" s="101" t="e">
        <f t="shared" si="3"/>
        <v>#NUM!</v>
      </c>
      <c r="N10" s="101">
        <f>IF(NOT('Curve Data'!A18&gt;'Curve Data'!$B$6),IF(NOT(ISBLANK('Input Data'!$AA$17)),SQRT((('Curve Data'!W18-'Curve Data'!$B$4)^2+('Curve Data'!X18-'Curve Data'!$B$5-F10)^2)/('AAA Import 2'!L10^2+('AAA Import 2'!M10-F10)^2)),0.5*SQRT(2)),"")</f>
        <v>0.70710678118654757</v>
      </c>
      <c r="O10" s="102"/>
      <c r="P10" s="102"/>
      <c r="Q10" s="104" t="e">
        <f t="shared" si="4"/>
        <v>#NUM!</v>
      </c>
      <c r="R10" s="105" t="e">
        <f t="shared" si="5"/>
        <v>#NUM!</v>
      </c>
      <c r="S10" s="106" t="str">
        <f t="shared" si="6"/>
        <v/>
      </c>
    </row>
    <row r="11" spans="1:20" ht="15" thickBot="1" x14ac:dyDescent="0.35">
      <c r="A11" s="99">
        <f>IF(NOT('Curve Data'!A19&gt;'Curve Data'!$B$6),'Curve Data'!A19,"")</f>
        <v>9</v>
      </c>
      <c r="B11" s="100">
        <f>IF(NOT('Curve Data'!A19&gt;'Curve Data'!$B$6),'Curve Data'!B19-'Curve Data'!$B$3,"")</f>
        <v>-100</v>
      </c>
      <c r="C11" s="100" t="e">
        <f>IF(NOT('Curve Data'!A19&gt;'Curve Data'!$B$6),'Curve Data'!C19-'Curve Data'!$B$4,"")</f>
        <v>#NUM!</v>
      </c>
      <c r="D11" s="100" t="e">
        <f>IF(NOT('Curve Data'!A19&gt;'Curve Data'!$B$6),'Curve Data'!D19-'Curve Data'!$B$5,"")</f>
        <v>#NUM!</v>
      </c>
      <c r="E11" s="100" t="e">
        <f>IF(NOT('Curve Data'!A19&gt;'Curve Data'!$B$6),'Curve Data'!H19-'Curve Data'!$B$4,"")</f>
        <v>#NUM!</v>
      </c>
      <c r="F11" s="100" t="e">
        <f>IF(NOT('Curve Data'!A19&gt;'Curve Data'!$B$6),'Curve Data'!I19-'Curve Data'!$B$5,"")</f>
        <v>#NUM!</v>
      </c>
      <c r="G11" s="100" t="e">
        <f>IF(NOT('Curve Data'!A19&gt;'Curve Data'!$B$6),'Curve Data'!M19-'Curve Data'!$B$4,"")</f>
        <v>#NUM!</v>
      </c>
      <c r="H11" s="100" t="e">
        <f>IF(NOT('Curve Data'!A19&gt;'Curve Data'!$B$6),'Curve Data'!N19-'Curve Data'!$B$5,"")</f>
        <v>#NUM!</v>
      </c>
      <c r="I11" s="101" t="e">
        <f t="shared" si="0"/>
        <v>#NUM!</v>
      </c>
      <c r="J11" s="101" t="e">
        <f t="shared" si="1"/>
        <v>#NUM!</v>
      </c>
      <c r="K11" s="101">
        <f>IF(NOT('Curve Data'!A19&gt;'Curve Data'!$B$6),IF(NOT(ISBLANK('Input Data'!$U$17)),SQRT((('Curve Data'!R19-'Curve Data'!$B$4)^2+('Curve Data'!S19-'Curve Data'!$B$5-F11)^2)/('AAA Import 2'!I11^2+('AAA Import 2'!J11-F11)^2)),0.5*SQRT(2)),"")</f>
        <v>0.70710678118654757</v>
      </c>
      <c r="L11" s="101" t="e">
        <f t="shared" si="2"/>
        <v>#NUM!</v>
      </c>
      <c r="M11" s="101" t="e">
        <f t="shared" si="3"/>
        <v>#NUM!</v>
      </c>
      <c r="N11" s="101">
        <f>IF(NOT('Curve Data'!A19&gt;'Curve Data'!$B$6),IF(NOT(ISBLANK('Input Data'!$AA$17)),SQRT((('Curve Data'!W19-'Curve Data'!$B$4)^2+('Curve Data'!X19-'Curve Data'!$B$5-F11)^2)/('AAA Import 2'!L11^2+('AAA Import 2'!M11-F11)^2)),0.5*SQRT(2)),"")</f>
        <v>0.70710678118654757</v>
      </c>
      <c r="O11" s="102"/>
      <c r="P11" s="102"/>
      <c r="Q11" s="104" t="e">
        <f t="shared" si="4"/>
        <v>#NUM!</v>
      </c>
      <c r="R11" s="105" t="e">
        <f t="shared" si="5"/>
        <v>#NUM!</v>
      </c>
      <c r="S11" s="106" t="str">
        <f t="shared" si="6"/>
        <v/>
      </c>
    </row>
    <row r="12" spans="1:20" ht="15" thickBot="1" x14ac:dyDescent="0.35">
      <c r="A12" s="99">
        <f>IF(NOT('Curve Data'!A20&gt;'Curve Data'!$B$6),'Curve Data'!A20,"")</f>
        <v>10</v>
      </c>
      <c r="B12" s="100">
        <f>IF(NOT('Curve Data'!A20&gt;'Curve Data'!$B$6),'Curve Data'!B20-'Curve Data'!$B$3,"")</f>
        <v>-100</v>
      </c>
      <c r="C12" s="100" t="e">
        <f>IF(NOT('Curve Data'!A20&gt;'Curve Data'!$B$6),'Curve Data'!C20-'Curve Data'!$B$4,"")</f>
        <v>#NUM!</v>
      </c>
      <c r="D12" s="100" t="e">
        <f>IF(NOT('Curve Data'!A20&gt;'Curve Data'!$B$6),'Curve Data'!D20-'Curve Data'!$B$5,"")</f>
        <v>#NUM!</v>
      </c>
      <c r="E12" s="100" t="e">
        <f>IF(NOT('Curve Data'!A20&gt;'Curve Data'!$B$6),'Curve Data'!H20-'Curve Data'!$B$4,"")</f>
        <v>#NUM!</v>
      </c>
      <c r="F12" s="100" t="e">
        <f>IF(NOT('Curve Data'!A20&gt;'Curve Data'!$B$6),'Curve Data'!I20-'Curve Data'!$B$5,"")</f>
        <v>#NUM!</v>
      </c>
      <c r="G12" s="100" t="e">
        <f>IF(NOT('Curve Data'!A20&gt;'Curve Data'!$B$6),'Curve Data'!M20-'Curve Data'!$B$4,"")</f>
        <v>#NUM!</v>
      </c>
      <c r="H12" s="100" t="e">
        <f>IF(NOT('Curve Data'!A20&gt;'Curve Data'!$B$6),'Curve Data'!N20-'Curve Data'!$B$5,"")</f>
        <v>#NUM!</v>
      </c>
      <c r="I12" s="101" t="e">
        <f t="shared" si="0"/>
        <v>#NUM!</v>
      </c>
      <c r="J12" s="101" t="e">
        <f t="shared" si="1"/>
        <v>#NUM!</v>
      </c>
      <c r="K12" s="101">
        <f>IF(NOT('Curve Data'!A20&gt;'Curve Data'!$B$6),IF(NOT(ISBLANK('Input Data'!$U$17)),SQRT((('Curve Data'!R20-'Curve Data'!$B$4)^2+('Curve Data'!S20-'Curve Data'!$B$5-F12)^2)/('AAA Import 2'!I12^2+('AAA Import 2'!J12-F12)^2)),0.5*SQRT(2)),"")</f>
        <v>0.70710678118654757</v>
      </c>
      <c r="L12" s="101" t="e">
        <f t="shared" si="2"/>
        <v>#NUM!</v>
      </c>
      <c r="M12" s="101" t="e">
        <f t="shared" si="3"/>
        <v>#NUM!</v>
      </c>
      <c r="N12" s="101">
        <f>IF(NOT('Curve Data'!A20&gt;'Curve Data'!$B$6),IF(NOT(ISBLANK('Input Data'!$AA$17)),SQRT((('Curve Data'!W20-'Curve Data'!$B$4)^2+('Curve Data'!X20-'Curve Data'!$B$5-F12)^2)/('AAA Import 2'!L12^2+('AAA Import 2'!M12-F12)^2)),0.5*SQRT(2)),"")</f>
        <v>0.70710678118654757</v>
      </c>
      <c r="O12" s="102"/>
      <c r="P12" s="102"/>
      <c r="Q12" s="104" t="e">
        <f t="shared" si="4"/>
        <v>#NUM!</v>
      </c>
      <c r="R12" s="105" t="e">
        <f t="shared" si="5"/>
        <v>#NUM!</v>
      </c>
      <c r="S12" s="106" t="str">
        <f t="shared" si="6"/>
        <v/>
      </c>
    </row>
    <row r="13" spans="1:20" ht="15" thickBot="1" x14ac:dyDescent="0.35">
      <c r="A13" s="99">
        <f>IF(NOT('Curve Data'!A21&gt;'Curve Data'!$B$6),'Curve Data'!A21,"")</f>
        <v>11</v>
      </c>
      <c r="B13" s="100">
        <f>IF(NOT('Curve Data'!A21&gt;'Curve Data'!$B$6),'Curve Data'!B21-'Curve Data'!$B$3,"")</f>
        <v>-100</v>
      </c>
      <c r="C13" s="100" t="e">
        <f>IF(NOT('Curve Data'!A21&gt;'Curve Data'!$B$6),'Curve Data'!C21-'Curve Data'!$B$4,"")</f>
        <v>#NUM!</v>
      </c>
      <c r="D13" s="100" t="e">
        <f>IF(NOT('Curve Data'!A21&gt;'Curve Data'!$B$6),'Curve Data'!D21-'Curve Data'!$B$5,"")</f>
        <v>#NUM!</v>
      </c>
      <c r="E13" s="100" t="e">
        <f>IF(NOT('Curve Data'!A21&gt;'Curve Data'!$B$6),'Curve Data'!H21-'Curve Data'!$B$4,"")</f>
        <v>#NUM!</v>
      </c>
      <c r="F13" s="100" t="e">
        <f>IF(NOT('Curve Data'!A21&gt;'Curve Data'!$B$6),'Curve Data'!I21-'Curve Data'!$B$5,"")</f>
        <v>#NUM!</v>
      </c>
      <c r="G13" s="100" t="e">
        <f>IF(NOT('Curve Data'!A21&gt;'Curve Data'!$B$6),'Curve Data'!M21-'Curve Data'!$B$4,"")</f>
        <v>#NUM!</v>
      </c>
      <c r="H13" s="100" t="e">
        <f>IF(NOT('Curve Data'!A21&gt;'Curve Data'!$B$6),'Curve Data'!N21-'Curve Data'!$B$5,"")</f>
        <v>#NUM!</v>
      </c>
      <c r="I13" s="101" t="e">
        <f t="shared" si="0"/>
        <v>#NUM!</v>
      </c>
      <c r="J13" s="101" t="e">
        <f t="shared" si="1"/>
        <v>#NUM!</v>
      </c>
      <c r="K13" s="101">
        <f>IF(NOT('Curve Data'!A21&gt;'Curve Data'!$B$6),IF(NOT(ISBLANK('Input Data'!$U$17)),SQRT((('Curve Data'!R21-'Curve Data'!$B$4)^2+('Curve Data'!S21-'Curve Data'!$B$5-F13)^2)/('AAA Import 2'!I13^2+('AAA Import 2'!J13-F13)^2)),0.5*SQRT(2)),"")</f>
        <v>0.70710678118654757</v>
      </c>
      <c r="L13" s="101" t="e">
        <f t="shared" si="2"/>
        <v>#NUM!</v>
      </c>
      <c r="M13" s="101" t="e">
        <f t="shared" si="3"/>
        <v>#NUM!</v>
      </c>
      <c r="N13" s="101">
        <f>IF(NOT('Curve Data'!A21&gt;'Curve Data'!$B$6),IF(NOT(ISBLANK('Input Data'!$AA$17)),SQRT((('Curve Data'!W21-'Curve Data'!$B$4)^2+('Curve Data'!X21-'Curve Data'!$B$5-F13)^2)/('AAA Import 2'!L13^2+('AAA Import 2'!M13-F13)^2)),0.5*SQRT(2)),"")</f>
        <v>0.70710678118654757</v>
      </c>
      <c r="O13" s="102"/>
      <c r="P13" s="102"/>
      <c r="Q13" s="104" t="e">
        <f t="shared" si="4"/>
        <v>#NUM!</v>
      </c>
      <c r="R13" s="105" t="e">
        <f t="shared" si="5"/>
        <v>#NUM!</v>
      </c>
      <c r="S13" s="106" t="str">
        <f t="shared" si="6"/>
        <v/>
      </c>
    </row>
    <row r="14" spans="1:20" ht="15" thickBot="1" x14ac:dyDescent="0.35">
      <c r="A14" s="99">
        <f>IF(NOT('Curve Data'!A22&gt;'Curve Data'!$B$6),'Curve Data'!A22,"")</f>
        <v>12</v>
      </c>
      <c r="B14" s="100">
        <f>IF(NOT('Curve Data'!A22&gt;'Curve Data'!$B$6),'Curve Data'!B22-'Curve Data'!$B$3,"")</f>
        <v>-100</v>
      </c>
      <c r="C14" s="100" t="e">
        <f>IF(NOT('Curve Data'!A22&gt;'Curve Data'!$B$6),'Curve Data'!C22-'Curve Data'!$B$4,"")</f>
        <v>#NUM!</v>
      </c>
      <c r="D14" s="100" t="e">
        <f>IF(NOT('Curve Data'!A22&gt;'Curve Data'!$B$6),'Curve Data'!D22-'Curve Data'!$B$5,"")</f>
        <v>#NUM!</v>
      </c>
      <c r="E14" s="100" t="e">
        <f>IF(NOT('Curve Data'!A22&gt;'Curve Data'!$B$6),'Curve Data'!H22-'Curve Data'!$B$4,"")</f>
        <v>#NUM!</v>
      </c>
      <c r="F14" s="100" t="e">
        <f>IF(NOT('Curve Data'!A22&gt;'Curve Data'!$B$6),'Curve Data'!I22-'Curve Data'!$B$5,"")</f>
        <v>#NUM!</v>
      </c>
      <c r="G14" s="100" t="e">
        <f>IF(NOT('Curve Data'!A22&gt;'Curve Data'!$B$6),'Curve Data'!M22-'Curve Data'!$B$4,"")</f>
        <v>#NUM!</v>
      </c>
      <c r="H14" s="100" t="e">
        <f>IF(NOT('Curve Data'!A22&gt;'Curve Data'!$B$6),'Curve Data'!N22-'Curve Data'!$B$5,"")</f>
        <v>#NUM!</v>
      </c>
      <c r="I14" s="101" t="e">
        <f t="shared" si="0"/>
        <v>#NUM!</v>
      </c>
      <c r="J14" s="101" t="e">
        <f t="shared" si="1"/>
        <v>#NUM!</v>
      </c>
      <c r="K14" s="101">
        <f>IF(NOT('Curve Data'!A22&gt;'Curve Data'!$B$6),IF(NOT(ISBLANK('Input Data'!$U$17)),SQRT((('Curve Data'!R22-'Curve Data'!$B$4)^2+('Curve Data'!S22-'Curve Data'!$B$5-F14)^2)/('AAA Import 2'!I14^2+('AAA Import 2'!J14-F14)^2)),0.5*SQRT(2)),"")</f>
        <v>0.70710678118654757</v>
      </c>
      <c r="L14" s="101" t="e">
        <f t="shared" si="2"/>
        <v>#NUM!</v>
      </c>
      <c r="M14" s="101" t="e">
        <f t="shared" si="3"/>
        <v>#NUM!</v>
      </c>
      <c r="N14" s="101">
        <f>IF(NOT('Curve Data'!A22&gt;'Curve Data'!$B$6),IF(NOT(ISBLANK('Input Data'!$AA$17)),SQRT((('Curve Data'!W22-'Curve Data'!$B$4)^2+('Curve Data'!X22-'Curve Data'!$B$5-F14)^2)/('AAA Import 2'!L14^2+('AAA Import 2'!M14-F14)^2)),0.5*SQRT(2)),"")</f>
        <v>0.70710678118654757</v>
      </c>
      <c r="O14" s="102"/>
      <c r="P14" s="102"/>
      <c r="Q14" s="104" t="e">
        <f t="shared" si="4"/>
        <v>#NUM!</v>
      </c>
      <c r="R14" s="105" t="e">
        <f t="shared" si="5"/>
        <v>#NUM!</v>
      </c>
      <c r="S14" s="106" t="str">
        <f t="shared" si="6"/>
        <v/>
      </c>
    </row>
    <row r="15" spans="1:20" ht="15" thickBot="1" x14ac:dyDescent="0.35">
      <c r="A15" s="99">
        <f>IF(NOT('Curve Data'!A23&gt;'Curve Data'!$B$6),'Curve Data'!A23,"")</f>
        <v>13</v>
      </c>
      <c r="B15" s="100">
        <f>IF(NOT('Curve Data'!A23&gt;'Curve Data'!$B$6),'Curve Data'!B23-'Curve Data'!$B$3,"")</f>
        <v>-100</v>
      </c>
      <c r="C15" s="100" t="e">
        <f>IF(NOT('Curve Data'!A23&gt;'Curve Data'!$B$6),'Curve Data'!C23-'Curve Data'!$B$4,"")</f>
        <v>#NUM!</v>
      </c>
      <c r="D15" s="100" t="e">
        <f>IF(NOT('Curve Data'!A23&gt;'Curve Data'!$B$6),'Curve Data'!D23-'Curve Data'!$B$5,"")</f>
        <v>#NUM!</v>
      </c>
      <c r="E15" s="100" t="e">
        <f>IF(NOT('Curve Data'!A23&gt;'Curve Data'!$B$6),'Curve Data'!H23-'Curve Data'!$B$4,"")</f>
        <v>#NUM!</v>
      </c>
      <c r="F15" s="100" t="e">
        <f>IF(NOT('Curve Data'!A23&gt;'Curve Data'!$B$6),'Curve Data'!I23-'Curve Data'!$B$5,"")</f>
        <v>#NUM!</v>
      </c>
      <c r="G15" s="100" t="e">
        <f>IF(NOT('Curve Data'!A23&gt;'Curve Data'!$B$6),'Curve Data'!M23-'Curve Data'!$B$4,"")</f>
        <v>#NUM!</v>
      </c>
      <c r="H15" s="100" t="e">
        <f>IF(NOT('Curve Data'!A23&gt;'Curve Data'!$B$6),'Curve Data'!N23-'Curve Data'!$B$5,"")</f>
        <v>#NUM!</v>
      </c>
      <c r="I15" s="101" t="e">
        <f t="shared" si="0"/>
        <v>#NUM!</v>
      </c>
      <c r="J15" s="101" t="e">
        <f t="shared" si="1"/>
        <v>#NUM!</v>
      </c>
      <c r="K15" s="101">
        <f>IF(NOT('Curve Data'!A23&gt;'Curve Data'!$B$6),IF(NOT(ISBLANK('Input Data'!$U$17)),SQRT((('Curve Data'!R23-'Curve Data'!$B$4)^2+('Curve Data'!S23-'Curve Data'!$B$5-F15)^2)/('AAA Import 2'!I15^2+('AAA Import 2'!J15-F15)^2)),0.5*SQRT(2)),"")</f>
        <v>0.70710678118654757</v>
      </c>
      <c r="L15" s="101" t="e">
        <f t="shared" si="2"/>
        <v>#NUM!</v>
      </c>
      <c r="M15" s="101" t="e">
        <f t="shared" si="3"/>
        <v>#NUM!</v>
      </c>
      <c r="N15" s="101">
        <f>IF(NOT('Curve Data'!A23&gt;'Curve Data'!$B$6),IF(NOT(ISBLANK('Input Data'!$AA$17)),SQRT((('Curve Data'!W23-'Curve Data'!$B$4)^2+('Curve Data'!X23-'Curve Data'!$B$5-F15)^2)/('AAA Import 2'!L15^2+('AAA Import 2'!M15-F15)^2)),0.5*SQRT(2)),"")</f>
        <v>0.70710678118654757</v>
      </c>
      <c r="O15" s="102"/>
      <c r="P15" s="102"/>
      <c r="Q15" s="104" t="e">
        <f t="shared" si="4"/>
        <v>#NUM!</v>
      </c>
      <c r="R15" s="105" t="e">
        <f t="shared" si="5"/>
        <v>#NUM!</v>
      </c>
      <c r="S15" s="106" t="str">
        <f t="shared" si="6"/>
        <v/>
      </c>
    </row>
    <row r="16" spans="1:20" ht="15" thickBot="1" x14ac:dyDescent="0.35">
      <c r="A16" s="99">
        <f>IF(NOT('Curve Data'!A24&gt;'Curve Data'!$B$6),'Curve Data'!A24,"")</f>
        <v>14</v>
      </c>
      <c r="B16" s="100">
        <f>IF(NOT('Curve Data'!A24&gt;'Curve Data'!$B$6),'Curve Data'!B24-'Curve Data'!$B$3,"")</f>
        <v>-100</v>
      </c>
      <c r="C16" s="100" t="e">
        <f>IF(NOT('Curve Data'!A24&gt;'Curve Data'!$B$6),'Curve Data'!C24-'Curve Data'!$B$4,"")</f>
        <v>#NUM!</v>
      </c>
      <c r="D16" s="100" t="e">
        <f>IF(NOT('Curve Data'!A24&gt;'Curve Data'!$B$6),'Curve Data'!D24-'Curve Data'!$B$5,"")</f>
        <v>#NUM!</v>
      </c>
      <c r="E16" s="100" t="e">
        <f>IF(NOT('Curve Data'!A24&gt;'Curve Data'!$B$6),'Curve Data'!H24-'Curve Data'!$B$4,"")</f>
        <v>#NUM!</v>
      </c>
      <c r="F16" s="100" t="e">
        <f>IF(NOT('Curve Data'!A24&gt;'Curve Data'!$B$6),'Curve Data'!I24-'Curve Data'!$B$5,"")</f>
        <v>#NUM!</v>
      </c>
      <c r="G16" s="100" t="e">
        <f>IF(NOT('Curve Data'!A24&gt;'Curve Data'!$B$6),'Curve Data'!M24-'Curve Data'!$B$4,"")</f>
        <v>#NUM!</v>
      </c>
      <c r="H16" s="100" t="e">
        <f>IF(NOT('Curve Data'!A24&gt;'Curve Data'!$B$6),'Curve Data'!N24-'Curve Data'!$B$5,"")</f>
        <v>#NUM!</v>
      </c>
      <c r="I16" s="101" t="e">
        <f t="shared" si="0"/>
        <v>#NUM!</v>
      </c>
      <c r="J16" s="101" t="e">
        <f t="shared" si="1"/>
        <v>#NUM!</v>
      </c>
      <c r="K16" s="101">
        <f>IF(NOT('Curve Data'!A24&gt;'Curve Data'!$B$6),IF(NOT(ISBLANK('Input Data'!$U$17)),SQRT((('Curve Data'!R24-'Curve Data'!$B$4)^2+('Curve Data'!S24-'Curve Data'!$B$5-F16)^2)/('AAA Import 2'!I16^2+('AAA Import 2'!J16-F16)^2)),0.5*SQRT(2)),"")</f>
        <v>0.70710678118654757</v>
      </c>
      <c r="L16" s="101" t="e">
        <f t="shared" si="2"/>
        <v>#NUM!</v>
      </c>
      <c r="M16" s="101" t="e">
        <f t="shared" si="3"/>
        <v>#NUM!</v>
      </c>
      <c r="N16" s="101">
        <f>IF(NOT('Curve Data'!A24&gt;'Curve Data'!$B$6),IF(NOT(ISBLANK('Input Data'!$AA$17)),SQRT((('Curve Data'!W24-'Curve Data'!$B$4)^2+('Curve Data'!X24-'Curve Data'!$B$5-F16)^2)/('AAA Import 2'!L16^2+('AAA Import 2'!M16-F16)^2)),0.5*SQRT(2)),"")</f>
        <v>0.70710678118654757</v>
      </c>
      <c r="O16" s="102"/>
      <c r="P16" s="102"/>
      <c r="Q16" s="104" t="e">
        <f t="shared" si="4"/>
        <v>#NUM!</v>
      </c>
      <c r="R16" s="105" t="e">
        <f t="shared" si="5"/>
        <v>#NUM!</v>
      </c>
      <c r="S16" s="106" t="str">
        <f t="shared" si="6"/>
        <v/>
      </c>
    </row>
    <row r="17" spans="1:19" ht="15" thickBot="1" x14ac:dyDescent="0.35">
      <c r="A17" s="99">
        <f>IF(NOT('Curve Data'!A25&gt;'Curve Data'!$B$6),'Curve Data'!A25,"")</f>
        <v>15</v>
      </c>
      <c r="B17" s="100">
        <f>IF(NOT('Curve Data'!A25&gt;'Curve Data'!$B$6),'Curve Data'!B25-'Curve Data'!$B$3,"")</f>
        <v>-100</v>
      </c>
      <c r="C17" s="100" t="e">
        <f>IF(NOT('Curve Data'!A25&gt;'Curve Data'!$B$6),'Curve Data'!C25-'Curve Data'!$B$4,"")</f>
        <v>#NUM!</v>
      </c>
      <c r="D17" s="100" t="e">
        <f>IF(NOT('Curve Data'!A25&gt;'Curve Data'!$B$6),'Curve Data'!D25-'Curve Data'!$B$5,"")</f>
        <v>#NUM!</v>
      </c>
      <c r="E17" s="100" t="e">
        <f>IF(NOT('Curve Data'!A25&gt;'Curve Data'!$B$6),'Curve Data'!H25-'Curve Data'!$B$4,"")</f>
        <v>#NUM!</v>
      </c>
      <c r="F17" s="100" t="e">
        <f>IF(NOT('Curve Data'!A25&gt;'Curve Data'!$B$6),'Curve Data'!I25-'Curve Data'!$B$5,"")</f>
        <v>#NUM!</v>
      </c>
      <c r="G17" s="100" t="e">
        <f>IF(NOT('Curve Data'!A25&gt;'Curve Data'!$B$6),'Curve Data'!M25-'Curve Data'!$B$4,"")</f>
        <v>#NUM!</v>
      </c>
      <c r="H17" s="100" t="e">
        <f>IF(NOT('Curve Data'!A25&gt;'Curve Data'!$B$6),'Curve Data'!N25-'Curve Data'!$B$5,"")</f>
        <v>#NUM!</v>
      </c>
      <c r="I17" s="101" t="e">
        <f t="shared" si="0"/>
        <v>#NUM!</v>
      </c>
      <c r="J17" s="101" t="e">
        <f t="shared" si="1"/>
        <v>#NUM!</v>
      </c>
      <c r="K17" s="101">
        <f>IF(NOT('Curve Data'!A25&gt;'Curve Data'!$B$6),IF(NOT(ISBLANK('Input Data'!$U$17)),SQRT((('Curve Data'!R25-'Curve Data'!$B$4)^2+('Curve Data'!S25-'Curve Data'!$B$5-F17)^2)/('AAA Import 2'!I17^2+('AAA Import 2'!J17-F17)^2)),0.5*SQRT(2)),"")</f>
        <v>0.70710678118654757</v>
      </c>
      <c r="L17" s="101" t="e">
        <f t="shared" si="2"/>
        <v>#NUM!</v>
      </c>
      <c r="M17" s="101" t="e">
        <f t="shared" si="3"/>
        <v>#NUM!</v>
      </c>
      <c r="N17" s="101">
        <f>IF(NOT('Curve Data'!A25&gt;'Curve Data'!$B$6),IF(NOT(ISBLANK('Input Data'!$AA$17)),SQRT((('Curve Data'!W25-'Curve Data'!$B$4)^2+('Curve Data'!X25-'Curve Data'!$B$5-F17)^2)/('AAA Import 2'!L17^2+('AAA Import 2'!M17-F17)^2)),0.5*SQRT(2)),"")</f>
        <v>0.70710678118654757</v>
      </c>
      <c r="O17" s="102"/>
      <c r="P17" s="102"/>
      <c r="Q17" s="104" t="e">
        <f t="shared" si="4"/>
        <v>#NUM!</v>
      </c>
      <c r="R17" s="105" t="e">
        <f t="shared" si="5"/>
        <v>#NUM!</v>
      </c>
      <c r="S17" s="106" t="str">
        <f t="shared" si="6"/>
        <v/>
      </c>
    </row>
    <row r="18" spans="1:19" ht="15" thickBot="1" x14ac:dyDescent="0.35">
      <c r="A18" s="99">
        <f>IF(NOT('Curve Data'!A26&gt;'Curve Data'!$B$6),'Curve Data'!A26,"")</f>
        <v>16</v>
      </c>
      <c r="B18" s="100">
        <f>IF(NOT('Curve Data'!A26&gt;'Curve Data'!$B$6),'Curve Data'!B26-'Curve Data'!$B$3,"")</f>
        <v>-100</v>
      </c>
      <c r="C18" s="100" t="e">
        <f>IF(NOT('Curve Data'!A26&gt;'Curve Data'!$B$6),'Curve Data'!C26-'Curve Data'!$B$4,"")</f>
        <v>#NUM!</v>
      </c>
      <c r="D18" s="100" t="e">
        <f>IF(NOT('Curve Data'!A26&gt;'Curve Data'!$B$6),'Curve Data'!D26-'Curve Data'!$B$5,"")</f>
        <v>#NUM!</v>
      </c>
      <c r="E18" s="100" t="e">
        <f>IF(NOT('Curve Data'!A26&gt;'Curve Data'!$B$6),'Curve Data'!H26-'Curve Data'!$B$4,"")</f>
        <v>#NUM!</v>
      </c>
      <c r="F18" s="100" t="e">
        <f>IF(NOT('Curve Data'!A26&gt;'Curve Data'!$B$6),'Curve Data'!I26-'Curve Data'!$B$5,"")</f>
        <v>#NUM!</v>
      </c>
      <c r="G18" s="100" t="e">
        <f>IF(NOT('Curve Data'!A26&gt;'Curve Data'!$B$6),'Curve Data'!M26-'Curve Data'!$B$4,"")</f>
        <v>#NUM!</v>
      </c>
      <c r="H18" s="100" t="e">
        <f>IF(NOT('Curve Data'!A26&gt;'Curve Data'!$B$6),'Curve Data'!N26-'Curve Data'!$B$5,"")</f>
        <v>#NUM!</v>
      </c>
      <c r="I18" s="101" t="e">
        <f t="shared" si="0"/>
        <v>#NUM!</v>
      </c>
      <c r="J18" s="101" t="e">
        <f t="shared" si="1"/>
        <v>#NUM!</v>
      </c>
      <c r="K18" s="101">
        <f>IF(NOT('Curve Data'!A26&gt;'Curve Data'!$B$6),IF(NOT(ISBLANK('Input Data'!$U$17)),SQRT((('Curve Data'!R26-'Curve Data'!$B$4)^2+('Curve Data'!S26-'Curve Data'!$B$5-F18)^2)/('AAA Import 2'!I18^2+('AAA Import 2'!J18-F18)^2)),0.5*SQRT(2)),"")</f>
        <v>0.70710678118654757</v>
      </c>
      <c r="L18" s="101" t="e">
        <f t="shared" si="2"/>
        <v>#NUM!</v>
      </c>
      <c r="M18" s="101" t="e">
        <f t="shared" si="3"/>
        <v>#NUM!</v>
      </c>
      <c r="N18" s="101">
        <f>IF(NOT('Curve Data'!A26&gt;'Curve Data'!$B$6),IF(NOT(ISBLANK('Input Data'!$AA$17)),SQRT((('Curve Data'!W26-'Curve Data'!$B$4)^2+('Curve Data'!X26-'Curve Data'!$B$5-F18)^2)/('AAA Import 2'!L18^2+('AAA Import 2'!M18-F18)^2)),0.5*SQRT(2)),"")</f>
        <v>0.70710678118654757</v>
      </c>
      <c r="O18" s="102"/>
      <c r="P18" s="102"/>
      <c r="Q18" s="104" t="e">
        <f t="shared" si="4"/>
        <v>#NUM!</v>
      </c>
      <c r="R18" s="105" t="e">
        <f t="shared" si="5"/>
        <v>#NUM!</v>
      </c>
      <c r="S18" s="106" t="str">
        <f t="shared" si="6"/>
        <v/>
      </c>
    </row>
    <row r="19" spans="1:19" ht="15" thickBot="1" x14ac:dyDescent="0.35">
      <c r="A19" s="99">
        <f>IF(NOT('Curve Data'!A27&gt;'Curve Data'!$B$6),'Curve Data'!A27,"")</f>
        <v>17</v>
      </c>
      <c r="B19" s="100">
        <f>IF(NOT('Curve Data'!A27&gt;'Curve Data'!$B$6),'Curve Data'!B27-'Curve Data'!$B$3,"")</f>
        <v>-100</v>
      </c>
      <c r="C19" s="100" t="e">
        <f>IF(NOT('Curve Data'!A27&gt;'Curve Data'!$B$6),'Curve Data'!C27-'Curve Data'!$B$4,"")</f>
        <v>#NUM!</v>
      </c>
      <c r="D19" s="100" t="e">
        <f>IF(NOT('Curve Data'!A27&gt;'Curve Data'!$B$6),'Curve Data'!D27-'Curve Data'!$B$5,"")</f>
        <v>#NUM!</v>
      </c>
      <c r="E19" s="100" t="e">
        <f>IF(NOT('Curve Data'!A27&gt;'Curve Data'!$B$6),'Curve Data'!H27-'Curve Data'!$B$4,"")</f>
        <v>#NUM!</v>
      </c>
      <c r="F19" s="100" t="e">
        <f>IF(NOT('Curve Data'!A27&gt;'Curve Data'!$B$6),'Curve Data'!I27-'Curve Data'!$B$5,"")</f>
        <v>#NUM!</v>
      </c>
      <c r="G19" s="100" t="e">
        <f>IF(NOT('Curve Data'!A27&gt;'Curve Data'!$B$6),'Curve Data'!M27-'Curve Data'!$B$4,"")</f>
        <v>#NUM!</v>
      </c>
      <c r="H19" s="100" t="e">
        <f>IF(NOT('Curve Data'!A27&gt;'Curve Data'!$B$6),'Curve Data'!N27-'Curve Data'!$B$5,"")</f>
        <v>#NUM!</v>
      </c>
      <c r="I19" s="101" t="e">
        <f t="shared" si="0"/>
        <v>#NUM!</v>
      </c>
      <c r="J19" s="101" t="e">
        <f t="shared" si="1"/>
        <v>#NUM!</v>
      </c>
      <c r="K19" s="101">
        <f>IF(NOT('Curve Data'!A27&gt;'Curve Data'!$B$6),IF(NOT(ISBLANK('Input Data'!$U$17)),SQRT((('Curve Data'!R27-'Curve Data'!$B$4)^2+('Curve Data'!S27-'Curve Data'!$B$5-F19)^2)/('AAA Import 2'!I19^2+('AAA Import 2'!J19-F19)^2)),0.5*SQRT(2)),"")</f>
        <v>0.70710678118654757</v>
      </c>
      <c r="L19" s="101" t="e">
        <f t="shared" si="2"/>
        <v>#NUM!</v>
      </c>
      <c r="M19" s="101" t="e">
        <f t="shared" si="3"/>
        <v>#NUM!</v>
      </c>
      <c r="N19" s="101">
        <f>IF(NOT('Curve Data'!A27&gt;'Curve Data'!$B$6),IF(NOT(ISBLANK('Input Data'!$AA$17)),SQRT((('Curve Data'!W27-'Curve Data'!$B$4)^2+('Curve Data'!X27-'Curve Data'!$B$5-F19)^2)/('AAA Import 2'!L19^2+('AAA Import 2'!M19-F19)^2)),0.5*SQRT(2)),"")</f>
        <v>0.70710678118654757</v>
      </c>
      <c r="O19" s="102"/>
      <c r="P19" s="102"/>
      <c r="Q19" s="104" t="e">
        <f t="shared" si="4"/>
        <v>#NUM!</v>
      </c>
      <c r="R19" s="105" t="e">
        <f t="shared" si="5"/>
        <v>#NUM!</v>
      </c>
      <c r="S19" s="106" t="str">
        <f t="shared" si="6"/>
        <v/>
      </c>
    </row>
    <row r="20" spans="1:19" ht="15" thickBot="1" x14ac:dyDescent="0.35">
      <c r="A20" s="99">
        <f>IF(NOT('Curve Data'!A28&gt;'Curve Data'!$B$6),'Curve Data'!A28,"")</f>
        <v>18</v>
      </c>
      <c r="B20" s="100">
        <f>IF(NOT('Curve Data'!A28&gt;'Curve Data'!$B$6),'Curve Data'!B28-'Curve Data'!$B$3,"")</f>
        <v>-100</v>
      </c>
      <c r="C20" s="100" t="e">
        <f>IF(NOT('Curve Data'!A28&gt;'Curve Data'!$B$6),'Curve Data'!C28-'Curve Data'!$B$4,"")</f>
        <v>#NUM!</v>
      </c>
      <c r="D20" s="100" t="e">
        <f>IF(NOT('Curve Data'!A28&gt;'Curve Data'!$B$6),'Curve Data'!D28-'Curve Data'!$B$5,"")</f>
        <v>#NUM!</v>
      </c>
      <c r="E20" s="100" t="e">
        <f>IF(NOT('Curve Data'!A28&gt;'Curve Data'!$B$6),'Curve Data'!H28-'Curve Data'!$B$4,"")</f>
        <v>#NUM!</v>
      </c>
      <c r="F20" s="100" t="e">
        <f>IF(NOT('Curve Data'!A28&gt;'Curve Data'!$B$6),'Curve Data'!I28-'Curve Data'!$B$5,"")</f>
        <v>#NUM!</v>
      </c>
      <c r="G20" s="100" t="e">
        <f>IF(NOT('Curve Data'!A28&gt;'Curve Data'!$B$6),'Curve Data'!M28-'Curve Data'!$B$4,"")</f>
        <v>#NUM!</v>
      </c>
      <c r="H20" s="100" t="e">
        <f>IF(NOT('Curve Data'!A28&gt;'Curve Data'!$B$6),'Curve Data'!N28-'Curve Data'!$B$5,"")</f>
        <v>#NUM!</v>
      </c>
      <c r="I20" s="101" t="e">
        <f t="shared" si="0"/>
        <v>#NUM!</v>
      </c>
      <c r="J20" s="101" t="e">
        <f t="shared" si="1"/>
        <v>#NUM!</v>
      </c>
      <c r="K20" s="101">
        <f>IF(NOT('Curve Data'!A28&gt;'Curve Data'!$B$6),IF(NOT(ISBLANK('Input Data'!$U$17)),SQRT((('Curve Data'!R28-'Curve Data'!$B$4)^2+('Curve Data'!S28-'Curve Data'!$B$5-F20)^2)/('AAA Import 2'!I20^2+('AAA Import 2'!J20-F20)^2)),0.5*SQRT(2)),"")</f>
        <v>0.70710678118654757</v>
      </c>
      <c r="L20" s="101" t="e">
        <f t="shared" si="2"/>
        <v>#NUM!</v>
      </c>
      <c r="M20" s="101" t="e">
        <f t="shared" si="3"/>
        <v>#NUM!</v>
      </c>
      <c r="N20" s="101">
        <f>IF(NOT('Curve Data'!A28&gt;'Curve Data'!$B$6),IF(NOT(ISBLANK('Input Data'!$AA$17)),SQRT((('Curve Data'!W28-'Curve Data'!$B$4)^2+('Curve Data'!X28-'Curve Data'!$B$5-F20)^2)/('AAA Import 2'!L20^2+('AAA Import 2'!M20-F20)^2)),0.5*SQRT(2)),"")</f>
        <v>0.70710678118654757</v>
      </c>
      <c r="O20" s="102"/>
      <c r="P20" s="102"/>
      <c r="Q20" s="104" t="e">
        <f t="shared" si="4"/>
        <v>#NUM!</v>
      </c>
      <c r="R20" s="105" t="e">
        <f t="shared" si="5"/>
        <v>#NUM!</v>
      </c>
      <c r="S20" s="106" t="str">
        <f t="shared" si="6"/>
        <v/>
      </c>
    </row>
    <row r="21" spans="1:19" ht="15" thickBot="1" x14ac:dyDescent="0.35">
      <c r="A21" s="99">
        <f>IF(NOT('Curve Data'!A29&gt;'Curve Data'!$B$6),'Curve Data'!A29,"")</f>
        <v>19</v>
      </c>
      <c r="B21" s="100">
        <f>IF(NOT('Curve Data'!A29&gt;'Curve Data'!$B$6),'Curve Data'!B29-'Curve Data'!$B$3,"")</f>
        <v>-100</v>
      </c>
      <c r="C21" s="100" t="e">
        <f>IF(NOT('Curve Data'!A29&gt;'Curve Data'!$B$6),'Curve Data'!C29-'Curve Data'!$B$4,"")</f>
        <v>#NUM!</v>
      </c>
      <c r="D21" s="100" t="e">
        <f>IF(NOT('Curve Data'!A29&gt;'Curve Data'!$B$6),'Curve Data'!D29-'Curve Data'!$B$5,"")</f>
        <v>#NUM!</v>
      </c>
      <c r="E21" s="100" t="e">
        <f>IF(NOT('Curve Data'!A29&gt;'Curve Data'!$B$6),'Curve Data'!H29-'Curve Data'!$B$4,"")</f>
        <v>#NUM!</v>
      </c>
      <c r="F21" s="100" t="e">
        <f>IF(NOT('Curve Data'!A29&gt;'Curve Data'!$B$6),'Curve Data'!I29-'Curve Data'!$B$5,"")</f>
        <v>#NUM!</v>
      </c>
      <c r="G21" s="100" t="e">
        <f>IF(NOT('Curve Data'!A29&gt;'Curve Data'!$B$6),'Curve Data'!M29-'Curve Data'!$B$4,"")</f>
        <v>#NUM!</v>
      </c>
      <c r="H21" s="100" t="e">
        <f>IF(NOT('Curve Data'!A29&gt;'Curve Data'!$B$6),'Curve Data'!N29-'Curve Data'!$B$5,"")</f>
        <v>#NUM!</v>
      </c>
      <c r="I21" s="101" t="e">
        <f t="shared" si="0"/>
        <v>#NUM!</v>
      </c>
      <c r="J21" s="101" t="e">
        <f t="shared" si="1"/>
        <v>#NUM!</v>
      </c>
      <c r="K21" s="101">
        <f>IF(NOT('Curve Data'!A29&gt;'Curve Data'!$B$6),IF(NOT(ISBLANK('Input Data'!$U$17)),SQRT((('Curve Data'!R29-'Curve Data'!$B$4)^2+('Curve Data'!S29-'Curve Data'!$B$5-F21)^2)/('AAA Import 2'!I21^2+('AAA Import 2'!J21-F21)^2)),0.5*SQRT(2)),"")</f>
        <v>0.70710678118654757</v>
      </c>
      <c r="L21" s="101" t="e">
        <f t="shared" si="2"/>
        <v>#NUM!</v>
      </c>
      <c r="M21" s="101" t="e">
        <f t="shared" si="3"/>
        <v>#NUM!</v>
      </c>
      <c r="N21" s="101">
        <f>IF(NOT('Curve Data'!A29&gt;'Curve Data'!$B$6),IF(NOT(ISBLANK('Input Data'!$AA$17)),SQRT((('Curve Data'!W29-'Curve Data'!$B$4)^2+('Curve Data'!X29-'Curve Data'!$B$5-F21)^2)/('AAA Import 2'!L21^2+('AAA Import 2'!M21-F21)^2)),0.5*SQRT(2)),"")</f>
        <v>0.70710678118654757</v>
      </c>
      <c r="O21" s="102"/>
      <c r="P21" s="102"/>
      <c r="Q21" s="104" t="e">
        <f t="shared" si="4"/>
        <v>#NUM!</v>
      </c>
      <c r="R21" s="105" t="e">
        <f t="shared" si="5"/>
        <v>#NUM!</v>
      </c>
      <c r="S21" s="106" t="str">
        <f t="shared" si="6"/>
        <v/>
      </c>
    </row>
    <row r="22" spans="1:19" ht="15" thickBot="1" x14ac:dyDescent="0.35">
      <c r="A22" s="99">
        <f>IF(NOT('Curve Data'!A30&gt;'Curve Data'!$B$6),'Curve Data'!A30,"")</f>
        <v>20</v>
      </c>
      <c r="B22" s="100">
        <f>IF(NOT('Curve Data'!A30&gt;'Curve Data'!$B$6),'Curve Data'!B30-'Curve Data'!$B$3,"")</f>
        <v>-100</v>
      </c>
      <c r="C22" s="100" t="e">
        <f>IF(NOT('Curve Data'!A30&gt;'Curve Data'!$B$6),'Curve Data'!C30-'Curve Data'!$B$4,"")</f>
        <v>#NUM!</v>
      </c>
      <c r="D22" s="100" t="e">
        <f>IF(NOT('Curve Data'!A30&gt;'Curve Data'!$B$6),'Curve Data'!D30-'Curve Data'!$B$5,"")</f>
        <v>#NUM!</v>
      </c>
      <c r="E22" s="100" t="e">
        <f>IF(NOT('Curve Data'!A30&gt;'Curve Data'!$B$6),'Curve Data'!H30-'Curve Data'!$B$4,"")</f>
        <v>#NUM!</v>
      </c>
      <c r="F22" s="100" t="e">
        <f>IF(NOT('Curve Data'!A30&gt;'Curve Data'!$B$6),'Curve Data'!I30-'Curve Data'!$B$5,"")</f>
        <v>#NUM!</v>
      </c>
      <c r="G22" s="100" t="e">
        <f>IF(NOT('Curve Data'!A30&gt;'Curve Data'!$B$6),'Curve Data'!M30-'Curve Data'!$B$4,"")</f>
        <v>#NUM!</v>
      </c>
      <c r="H22" s="100" t="e">
        <f>IF(NOT('Curve Data'!A30&gt;'Curve Data'!$B$6),'Curve Data'!N30-'Curve Data'!$B$5,"")</f>
        <v>#NUM!</v>
      </c>
      <c r="I22" s="101" t="e">
        <f t="shared" si="0"/>
        <v>#NUM!</v>
      </c>
      <c r="J22" s="101" t="e">
        <f t="shared" si="1"/>
        <v>#NUM!</v>
      </c>
      <c r="K22" s="101">
        <f>IF(NOT('Curve Data'!A30&gt;'Curve Data'!$B$6),IF(NOT(ISBLANK('Input Data'!$U$17)),SQRT((('Curve Data'!R30-'Curve Data'!$B$4)^2+('Curve Data'!S30-'Curve Data'!$B$5-F22)^2)/('AAA Import 2'!I22^2+('AAA Import 2'!J22-F22)^2)),0.5*SQRT(2)),"")</f>
        <v>0.70710678118654757</v>
      </c>
      <c r="L22" s="101" t="e">
        <f t="shared" si="2"/>
        <v>#NUM!</v>
      </c>
      <c r="M22" s="101" t="e">
        <f t="shared" si="3"/>
        <v>#NUM!</v>
      </c>
      <c r="N22" s="101">
        <f>IF(NOT('Curve Data'!A30&gt;'Curve Data'!$B$6),IF(NOT(ISBLANK('Input Data'!$AA$17)),SQRT((('Curve Data'!W30-'Curve Data'!$B$4)^2+('Curve Data'!X30-'Curve Data'!$B$5-F22)^2)/('AAA Import 2'!L22^2+('AAA Import 2'!M22-F22)^2)),0.5*SQRT(2)),"")</f>
        <v>0.70710678118654757</v>
      </c>
      <c r="O22" s="102"/>
      <c r="P22" s="102"/>
      <c r="Q22" s="104" t="e">
        <f t="shared" si="4"/>
        <v>#NUM!</v>
      </c>
      <c r="R22" s="105" t="e">
        <f t="shared" si="5"/>
        <v>#NUM!</v>
      </c>
      <c r="S22" s="106" t="str">
        <f t="shared" si="6"/>
        <v/>
      </c>
    </row>
    <row r="23" spans="1:19" ht="15" thickBot="1" x14ac:dyDescent="0.35">
      <c r="A23" s="99">
        <f>IF(NOT('Curve Data'!A31&gt;'Curve Data'!$B$6),'Curve Data'!A31,"")</f>
        <v>21</v>
      </c>
      <c r="B23" s="100">
        <f>IF(NOT('Curve Data'!A31&gt;'Curve Data'!$B$6),'Curve Data'!B31-'Curve Data'!$B$3,"")</f>
        <v>-100</v>
      </c>
      <c r="C23" s="100" t="e">
        <f>IF(NOT('Curve Data'!A31&gt;'Curve Data'!$B$6),'Curve Data'!C31-'Curve Data'!$B$4,"")</f>
        <v>#NUM!</v>
      </c>
      <c r="D23" s="100" t="e">
        <f>IF(NOT('Curve Data'!A31&gt;'Curve Data'!$B$6),'Curve Data'!D31-'Curve Data'!$B$5,"")</f>
        <v>#NUM!</v>
      </c>
      <c r="E23" s="100" t="e">
        <f>IF(NOT('Curve Data'!A31&gt;'Curve Data'!$B$6),'Curve Data'!H31-'Curve Data'!$B$4,"")</f>
        <v>#NUM!</v>
      </c>
      <c r="F23" s="100" t="e">
        <f>IF(NOT('Curve Data'!A31&gt;'Curve Data'!$B$6),'Curve Data'!I31-'Curve Data'!$B$5,"")</f>
        <v>#NUM!</v>
      </c>
      <c r="G23" s="100" t="e">
        <f>IF(NOT('Curve Data'!A31&gt;'Curve Data'!$B$6),'Curve Data'!M31-'Curve Data'!$B$4,"")</f>
        <v>#NUM!</v>
      </c>
      <c r="H23" s="100" t="e">
        <f>IF(NOT('Curve Data'!A31&gt;'Curve Data'!$B$6),'Curve Data'!N31-'Curve Data'!$B$5,"")</f>
        <v>#NUM!</v>
      </c>
      <c r="I23" s="101" t="e">
        <f t="shared" si="0"/>
        <v>#NUM!</v>
      </c>
      <c r="J23" s="101" t="e">
        <f t="shared" si="1"/>
        <v>#NUM!</v>
      </c>
      <c r="K23" s="101">
        <f>IF(NOT('Curve Data'!A31&gt;'Curve Data'!$B$6),IF(NOT(ISBLANK('Input Data'!$U$17)),SQRT((('Curve Data'!R31-'Curve Data'!$B$4)^2+('Curve Data'!S31-'Curve Data'!$B$5-F23)^2)/('AAA Import 2'!I23^2+('AAA Import 2'!J23-F23)^2)),0.5*SQRT(2)),"")</f>
        <v>0.70710678118654757</v>
      </c>
      <c r="L23" s="101" t="e">
        <f t="shared" si="2"/>
        <v>#NUM!</v>
      </c>
      <c r="M23" s="101" t="e">
        <f t="shared" si="3"/>
        <v>#NUM!</v>
      </c>
      <c r="N23" s="101">
        <f>IF(NOT('Curve Data'!A31&gt;'Curve Data'!$B$6),IF(NOT(ISBLANK('Input Data'!$AA$17)),SQRT((('Curve Data'!W31-'Curve Data'!$B$4)^2+('Curve Data'!X31-'Curve Data'!$B$5-F23)^2)/('AAA Import 2'!L23^2+('AAA Import 2'!M23-F23)^2)),0.5*SQRT(2)),"")</f>
        <v>0.70710678118654757</v>
      </c>
      <c r="O23" s="102"/>
      <c r="P23" s="102"/>
      <c r="Q23" s="104" t="e">
        <f t="shared" si="4"/>
        <v>#NUM!</v>
      </c>
      <c r="R23" s="105" t="e">
        <f t="shared" si="5"/>
        <v>#NUM!</v>
      </c>
      <c r="S23" s="106" t="str">
        <f t="shared" si="6"/>
        <v/>
      </c>
    </row>
    <row r="24" spans="1:19" ht="15" thickBot="1" x14ac:dyDescent="0.35">
      <c r="A24" s="99">
        <f>IF(NOT('Curve Data'!A32&gt;'Curve Data'!$B$6),'Curve Data'!A32,"")</f>
        <v>22</v>
      </c>
      <c r="B24" s="100">
        <f>IF(NOT('Curve Data'!A32&gt;'Curve Data'!$B$6),'Curve Data'!B32-'Curve Data'!$B$3,"")</f>
        <v>-100</v>
      </c>
      <c r="C24" s="100" t="e">
        <f>IF(NOT('Curve Data'!A32&gt;'Curve Data'!$B$6),'Curve Data'!C32-'Curve Data'!$B$4,"")</f>
        <v>#NUM!</v>
      </c>
      <c r="D24" s="100" t="e">
        <f>IF(NOT('Curve Data'!A32&gt;'Curve Data'!$B$6),'Curve Data'!D32-'Curve Data'!$B$5,"")</f>
        <v>#NUM!</v>
      </c>
      <c r="E24" s="100" t="e">
        <f>IF(NOT('Curve Data'!A32&gt;'Curve Data'!$B$6),'Curve Data'!H32-'Curve Data'!$B$4,"")</f>
        <v>#NUM!</v>
      </c>
      <c r="F24" s="100" t="e">
        <f>IF(NOT('Curve Data'!A32&gt;'Curve Data'!$B$6),'Curve Data'!I32-'Curve Data'!$B$5,"")</f>
        <v>#NUM!</v>
      </c>
      <c r="G24" s="100" t="e">
        <f>IF(NOT('Curve Data'!A32&gt;'Curve Data'!$B$6),'Curve Data'!M32-'Curve Data'!$B$4,"")</f>
        <v>#NUM!</v>
      </c>
      <c r="H24" s="100" t="e">
        <f>IF(NOT('Curve Data'!A32&gt;'Curve Data'!$B$6),'Curve Data'!N32-'Curve Data'!$B$5,"")</f>
        <v>#NUM!</v>
      </c>
      <c r="I24" s="101" t="e">
        <f t="shared" si="0"/>
        <v>#NUM!</v>
      </c>
      <c r="J24" s="101" t="e">
        <f t="shared" si="1"/>
        <v>#NUM!</v>
      </c>
      <c r="K24" s="101">
        <f>IF(NOT('Curve Data'!A32&gt;'Curve Data'!$B$6),IF(NOT(ISBLANK('Input Data'!$U$17)),SQRT((('Curve Data'!R32-'Curve Data'!$B$4)^2+('Curve Data'!S32-'Curve Data'!$B$5-F24)^2)/('AAA Import 2'!I24^2+('AAA Import 2'!J24-F24)^2)),0.5*SQRT(2)),"")</f>
        <v>0.70710678118654757</v>
      </c>
      <c r="L24" s="101" t="e">
        <f t="shared" si="2"/>
        <v>#NUM!</v>
      </c>
      <c r="M24" s="101" t="e">
        <f t="shared" si="3"/>
        <v>#NUM!</v>
      </c>
      <c r="N24" s="101">
        <f>IF(NOT('Curve Data'!A32&gt;'Curve Data'!$B$6),IF(NOT(ISBLANK('Input Data'!$AA$17)),SQRT((('Curve Data'!W32-'Curve Data'!$B$4)^2+('Curve Data'!X32-'Curve Data'!$B$5-F24)^2)/('AAA Import 2'!L24^2+('AAA Import 2'!M24-F24)^2)),0.5*SQRT(2)),"")</f>
        <v>0.70710678118654757</v>
      </c>
      <c r="O24" s="102"/>
      <c r="P24" s="102"/>
      <c r="Q24" s="104" t="e">
        <f t="shared" si="4"/>
        <v>#NUM!</v>
      </c>
      <c r="R24" s="105" t="e">
        <f t="shared" si="5"/>
        <v>#NUM!</v>
      </c>
      <c r="S24" s="106" t="str">
        <f t="shared" si="6"/>
        <v/>
      </c>
    </row>
    <row r="25" spans="1:19" ht="15" thickBot="1" x14ac:dyDescent="0.35">
      <c r="A25" s="99">
        <f>IF(NOT('Curve Data'!A33&gt;'Curve Data'!$B$6),'Curve Data'!A33,"")</f>
        <v>23</v>
      </c>
      <c r="B25" s="100">
        <f>IF(NOT('Curve Data'!A33&gt;'Curve Data'!$B$6),'Curve Data'!B33-'Curve Data'!$B$3,"")</f>
        <v>-100</v>
      </c>
      <c r="C25" s="100" t="e">
        <f>IF(NOT('Curve Data'!A33&gt;'Curve Data'!$B$6),'Curve Data'!C33-'Curve Data'!$B$4,"")</f>
        <v>#NUM!</v>
      </c>
      <c r="D25" s="100" t="e">
        <f>IF(NOT('Curve Data'!A33&gt;'Curve Data'!$B$6),'Curve Data'!D33-'Curve Data'!$B$5,"")</f>
        <v>#NUM!</v>
      </c>
      <c r="E25" s="100" t="e">
        <f>IF(NOT('Curve Data'!A33&gt;'Curve Data'!$B$6),'Curve Data'!H33-'Curve Data'!$B$4,"")</f>
        <v>#NUM!</v>
      </c>
      <c r="F25" s="100" t="e">
        <f>IF(NOT('Curve Data'!A33&gt;'Curve Data'!$B$6),'Curve Data'!I33-'Curve Data'!$B$5,"")</f>
        <v>#NUM!</v>
      </c>
      <c r="G25" s="100" t="e">
        <f>IF(NOT('Curve Data'!A33&gt;'Curve Data'!$B$6),'Curve Data'!M33-'Curve Data'!$B$4,"")</f>
        <v>#NUM!</v>
      </c>
      <c r="H25" s="100" t="e">
        <f>IF(NOT('Curve Data'!A33&gt;'Curve Data'!$B$6),'Curve Data'!N33-'Curve Data'!$B$5,"")</f>
        <v>#NUM!</v>
      </c>
      <c r="I25" s="101" t="e">
        <f t="shared" si="0"/>
        <v>#NUM!</v>
      </c>
      <c r="J25" s="101" t="e">
        <f t="shared" si="1"/>
        <v>#NUM!</v>
      </c>
      <c r="K25" s="101">
        <f>IF(NOT('Curve Data'!A33&gt;'Curve Data'!$B$6),IF(NOT(ISBLANK('Input Data'!$U$17)),SQRT((('Curve Data'!R33-'Curve Data'!$B$4)^2+('Curve Data'!S33-'Curve Data'!$B$5-F25)^2)/('AAA Import 2'!I25^2+('AAA Import 2'!J25-F25)^2)),0.5*SQRT(2)),"")</f>
        <v>0.70710678118654757</v>
      </c>
      <c r="L25" s="101" t="e">
        <f t="shared" si="2"/>
        <v>#NUM!</v>
      </c>
      <c r="M25" s="101" t="e">
        <f t="shared" si="3"/>
        <v>#NUM!</v>
      </c>
      <c r="N25" s="101">
        <f>IF(NOT('Curve Data'!A33&gt;'Curve Data'!$B$6),IF(NOT(ISBLANK('Input Data'!$AA$17)),SQRT((('Curve Data'!W33-'Curve Data'!$B$4)^2+('Curve Data'!X33-'Curve Data'!$B$5-F25)^2)/('AAA Import 2'!L25^2+('AAA Import 2'!M25-F25)^2)),0.5*SQRT(2)),"")</f>
        <v>0.70710678118654757</v>
      </c>
      <c r="O25" s="102"/>
      <c r="P25" s="102"/>
      <c r="Q25" s="104" t="e">
        <f t="shared" si="4"/>
        <v>#NUM!</v>
      </c>
      <c r="R25" s="105" t="e">
        <f t="shared" si="5"/>
        <v>#NUM!</v>
      </c>
      <c r="S25" s="106" t="str">
        <f t="shared" si="6"/>
        <v/>
      </c>
    </row>
    <row r="26" spans="1:19" ht="15" thickBot="1" x14ac:dyDescent="0.35">
      <c r="A26" s="99">
        <f>IF(NOT('Curve Data'!A34&gt;'Curve Data'!$B$6),'Curve Data'!A34,"")</f>
        <v>24</v>
      </c>
      <c r="B26" s="100">
        <f>IF(NOT('Curve Data'!A34&gt;'Curve Data'!$B$6),'Curve Data'!B34-'Curve Data'!$B$3,"")</f>
        <v>-100</v>
      </c>
      <c r="C26" s="100" t="e">
        <f>IF(NOT('Curve Data'!A34&gt;'Curve Data'!$B$6),'Curve Data'!C34-'Curve Data'!$B$4,"")</f>
        <v>#NUM!</v>
      </c>
      <c r="D26" s="100" t="e">
        <f>IF(NOT('Curve Data'!A34&gt;'Curve Data'!$B$6),'Curve Data'!D34-'Curve Data'!$B$5,"")</f>
        <v>#NUM!</v>
      </c>
      <c r="E26" s="100" t="e">
        <f>IF(NOT('Curve Data'!A34&gt;'Curve Data'!$B$6),'Curve Data'!H34-'Curve Data'!$B$4,"")</f>
        <v>#NUM!</v>
      </c>
      <c r="F26" s="100" t="e">
        <f>IF(NOT('Curve Data'!A34&gt;'Curve Data'!$B$6),'Curve Data'!I34-'Curve Data'!$B$5,"")</f>
        <v>#NUM!</v>
      </c>
      <c r="G26" s="100" t="e">
        <f>IF(NOT('Curve Data'!A34&gt;'Curve Data'!$B$6),'Curve Data'!M34-'Curve Data'!$B$4,"")</f>
        <v>#NUM!</v>
      </c>
      <c r="H26" s="100" t="e">
        <f>IF(NOT('Curve Data'!A34&gt;'Curve Data'!$B$6),'Curve Data'!N34-'Curve Data'!$B$5,"")</f>
        <v>#NUM!</v>
      </c>
      <c r="I26" s="101" t="e">
        <f t="shared" si="0"/>
        <v>#NUM!</v>
      </c>
      <c r="J26" s="101" t="e">
        <f t="shared" si="1"/>
        <v>#NUM!</v>
      </c>
      <c r="K26" s="101">
        <f>IF(NOT('Curve Data'!A34&gt;'Curve Data'!$B$6),IF(NOT(ISBLANK('Input Data'!$U$17)),SQRT((('Curve Data'!R34-'Curve Data'!$B$4)^2+('Curve Data'!S34-'Curve Data'!$B$5-F26)^2)/('AAA Import 2'!I26^2+('AAA Import 2'!J26-F26)^2)),0.5*SQRT(2)),"")</f>
        <v>0.70710678118654757</v>
      </c>
      <c r="L26" s="101" t="e">
        <f t="shared" si="2"/>
        <v>#NUM!</v>
      </c>
      <c r="M26" s="101" t="e">
        <f t="shared" si="3"/>
        <v>#NUM!</v>
      </c>
      <c r="N26" s="101">
        <f>IF(NOT('Curve Data'!A34&gt;'Curve Data'!$B$6),IF(NOT(ISBLANK('Input Data'!$AA$17)),SQRT((('Curve Data'!W34-'Curve Data'!$B$4)^2+('Curve Data'!X34-'Curve Data'!$B$5-F26)^2)/('AAA Import 2'!L26^2+('AAA Import 2'!M26-F26)^2)),0.5*SQRT(2)),"")</f>
        <v>0.70710678118654757</v>
      </c>
      <c r="O26" s="102"/>
      <c r="P26" s="102"/>
      <c r="Q26" s="104" t="e">
        <f t="shared" si="4"/>
        <v>#NUM!</v>
      </c>
      <c r="R26" s="105" t="e">
        <f t="shared" si="5"/>
        <v>#NUM!</v>
      </c>
      <c r="S26" s="106" t="str">
        <f t="shared" si="6"/>
        <v/>
      </c>
    </row>
    <row r="27" spans="1:19" ht="15" thickBot="1" x14ac:dyDescent="0.35">
      <c r="A27" s="99">
        <f>IF(NOT('Curve Data'!A35&gt;'Curve Data'!$B$6),'Curve Data'!A35,"")</f>
        <v>25</v>
      </c>
      <c r="B27" s="100">
        <f>IF(NOT('Curve Data'!A35&gt;'Curve Data'!$B$6),'Curve Data'!B35-'Curve Data'!$B$3,"")</f>
        <v>-100</v>
      </c>
      <c r="C27" s="100" t="e">
        <f>IF(NOT('Curve Data'!A35&gt;'Curve Data'!$B$6),'Curve Data'!C35-'Curve Data'!$B$4,"")</f>
        <v>#NUM!</v>
      </c>
      <c r="D27" s="100" t="e">
        <f>IF(NOT('Curve Data'!A35&gt;'Curve Data'!$B$6),'Curve Data'!D35-'Curve Data'!$B$5,"")</f>
        <v>#NUM!</v>
      </c>
      <c r="E27" s="100" t="e">
        <f>IF(NOT('Curve Data'!A35&gt;'Curve Data'!$B$6),'Curve Data'!H35-'Curve Data'!$B$4,"")</f>
        <v>#NUM!</v>
      </c>
      <c r="F27" s="100" t="e">
        <f>IF(NOT('Curve Data'!A35&gt;'Curve Data'!$B$6),'Curve Data'!I35-'Curve Data'!$B$5,"")</f>
        <v>#NUM!</v>
      </c>
      <c r="G27" s="100" t="e">
        <f>IF(NOT('Curve Data'!A35&gt;'Curve Data'!$B$6),'Curve Data'!M35-'Curve Data'!$B$4,"")</f>
        <v>#NUM!</v>
      </c>
      <c r="H27" s="100" t="e">
        <f>IF(NOT('Curve Data'!A35&gt;'Curve Data'!$B$6),'Curve Data'!N35-'Curve Data'!$B$5,"")</f>
        <v>#NUM!</v>
      </c>
      <c r="I27" s="101" t="e">
        <f t="shared" si="0"/>
        <v>#NUM!</v>
      </c>
      <c r="J27" s="101" t="e">
        <f t="shared" si="1"/>
        <v>#NUM!</v>
      </c>
      <c r="K27" s="101">
        <f>IF(NOT('Curve Data'!A35&gt;'Curve Data'!$B$6),IF(NOT(ISBLANK('Input Data'!$U$17)),SQRT((('Curve Data'!R35-'Curve Data'!$B$4)^2+('Curve Data'!S35-'Curve Data'!$B$5-F27)^2)/('AAA Import 2'!I27^2+('AAA Import 2'!J27-F27)^2)),0.5*SQRT(2)),"")</f>
        <v>0.70710678118654757</v>
      </c>
      <c r="L27" s="101" t="e">
        <f t="shared" si="2"/>
        <v>#NUM!</v>
      </c>
      <c r="M27" s="101" t="e">
        <f t="shared" si="3"/>
        <v>#NUM!</v>
      </c>
      <c r="N27" s="101">
        <f>IF(NOT('Curve Data'!A35&gt;'Curve Data'!$B$6),IF(NOT(ISBLANK('Input Data'!$AA$17)),SQRT((('Curve Data'!W35-'Curve Data'!$B$4)^2+('Curve Data'!X35-'Curve Data'!$B$5-F27)^2)/('AAA Import 2'!L27^2+('AAA Import 2'!M27-F27)^2)),0.5*SQRT(2)),"")</f>
        <v>0.70710678118654757</v>
      </c>
      <c r="O27" s="102"/>
      <c r="P27" s="102"/>
      <c r="Q27" s="104" t="e">
        <f t="shared" si="4"/>
        <v>#NUM!</v>
      </c>
      <c r="R27" s="105" t="e">
        <f t="shared" si="5"/>
        <v>#NUM!</v>
      </c>
      <c r="S27" s="106" t="str">
        <f t="shared" si="6"/>
        <v/>
      </c>
    </row>
    <row r="28" spans="1:19" ht="15" thickBot="1" x14ac:dyDescent="0.35">
      <c r="A28" s="99">
        <f>IF(NOT('Curve Data'!A36&gt;'Curve Data'!$B$6),'Curve Data'!A36,"")</f>
        <v>26</v>
      </c>
      <c r="B28" s="100">
        <f>IF(NOT('Curve Data'!A36&gt;'Curve Data'!$B$6),'Curve Data'!B36-'Curve Data'!$B$3,"")</f>
        <v>-100</v>
      </c>
      <c r="C28" s="100" t="e">
        <f>IF(NOT('Curve Data'!A36&gt;'Curve Data'!$B$6),'Curve Data'!C36-'Curve Data'!$B$4,"")</f>
        <v>#NUM!</v>
      </c>
      <c r="D28" s="100" t="e">
        <f>IF(NOT('Curve Data'!A36&gt;'Curve Data'!$B$6),'Curve Data'!D36-'Curve Data'!$B$5,"")</f>
        <v>#NUM!</v>
      </c>
      <c r="E28" s="100" t="e">
        <f>IF(NOT('Curve Data'!A36&gt;'Curve Data'!$B$6),'Curve Data'!H36-'Curve Data'!$B$4,"")</f>
        <v>#NUM!</v>
      </c>
      <c r="F28" s="100" t="e">
        <f>IF(NOT('Curve Data'!A36&gt;'Curve Data'!$B$6),'Curve Data'!I36-'Curve Data'!$B$5,"")</f>
        <v>#NUM!</v>
      </c>
      <c r="G28" s="100" t="e">
        <f>IF(NOT('Curve Data'!A36&gt;'Curve Data'!$B$6),'Curve Data'!M36-'Curve Data'!$B$4,"")</f>
        <v>#NUM!</v>
      </c>
      <c r="H28" s="100" t="e">
        <f>IF(NOT('Curve Data'!A36&gt;'Curve Data'!$B$6),'Curve Data'!N36-'Curve Data'!$B$5,"")</f>
        <v>#NUM!</v>
      </c>
      <c r="I28" s="101" t="e">
        <f t="shared" si="0"/>
        <v>#NUM!</v>
      </c>
      <c r="J28" s="101" t="e">
        <f t="shared" si="1"/>
        <v>#NUM!</v>
      </c>
      <c r="K28" s="101">
        <f>IF(NOT('Curve Data'!A36&gt;'Curve Data'!$B$6),IF(NOT(ISBLANK('Input Data'!$U$17)),SQRT((('Curve Data'!R36-'Curve Data'!$B$4)^2+('Curve Data'!S36-'Curve Data'!$B$5-F28)^2)/('AAA Import 2'!I28^2+('AAA Import 2'!J28-F28)^2)),0.5*SQRT(2)),"")</f>
        <v>0.70710678118654757</v>
      </c>
      <c r="L28" s="101" t="e">
        <f t="shared" si="2"/>
        <v>#NUM!</v>
      </c>
      <c r="M28" s="101" t="e">
        <f t="shared" si="3"/>
        <v>#NUM!</v>
      </c>
      <c r="N28" s="101">
        <f>IF(NOT('Curve Data'!A36&gt;'Curve Data'!$B$6),IF(NOT(ISBLANK('Input Data'!$AA$17)),SQRT((('Curve Data'!W36-'Curve Data'!$B$4)^2+('Curve Data'!X36-'Curve Data'!$B$5-F28)^2)/('AAA Import 2'!L28^2+('AAA Import 2'!M28-F28)^2)),0.5*SQRT(2)),"")</f>
        <v>0.70710678118654757</v>
      </c>
      <c r="O28" s="102"/>
      <c r="P28" s="102"/>
      <c r="Q28" s="104" t="e">
        <f t="shared" si="4"/>
        <v>#NUM!</v>
      </c>
      <c r="R28" s="105" t="e">
        <f t="shared" si="5"/>
        <v>#NUM!</v>
      </c>
      <c r="S28" s="106" t="str">
        <f t="shared" si="6"/>
        <v/>
      </c>
    </row>
    <row r="29" spans="1:19" ht="15" thickBot="1" x14ac:dyDescent="0.35">
      <c r="A29" s="99">
        <f>IF(NOT('Curve Data'!A37&gt;'Curve Data'!$B$6),'Curve Data'!A37,"")</f>
        <v>27</v>
      </c>
      <c r="B29" s="100">
        <f>IF(NOT('Curve Data'!A37&gt;'Curve Data'!$B$6),'Curve Data'!B37-'Curve Data'!$B$3,"")</f>
        <v>-100</v>
      </c>
      <c r="C29" s="100" t="e">
        <f>IF(NOT('Curve Data'!A37&gt;'Curve Data'!$B$6),'Curve Data'!C37-'Curve Data'!$B$4,"")</f>
        <v>#NUM!</v>
      </c>
      <c r="D29" s="100" t="e">
        <f>IF(NOT('Curve Data'!A37&gt;'Curve Data'!$B$6),'Curve Data'!D37-'Curve Data'!$B$5,"")</f>
        <v>#NUM!</v>
      </c>
      <c r="E29" s="100" t="e">
        <f>IF(NOT('Curve Data'!A37&gt;'Curve Data'!$B$6),'Curve Data'!H37-'Curve Data'!$B$4,"")</f>
        <v>#NUM!</v>
      </c>
      <c r="F29" s="100" t="e">
        <f>IF(NOT('Curve Data'!A37&gt;'Curve Data'!$B$6),'Curve Data'!I37-'Curve Data'!$B$5,"")</f>
        <v>#NUM!</v>
      </c>
      <c r="G29" s="100" t="e">
        <f>IF(NOT('Curve Data'!A37&gt;'Curve Data'!$B$6),'Curve Data'!M37-'Curve Data'!$B$4,"")</f>
        <v>#NUM!</v>
      </c>
      <c r="H29" s="100" t="e">
        <f>IF(NOT('Curve Data'!A37&gt;'Curve Data'!$B$6),'Curve Data'!N37-'Curve Data'!$B$5,"")</f>
        <v>#NUM!</v>
      </c>
      <c r="I29" s="101" t="e">
        <f t="shared" si="0"/>
        <v>#NUM!</v>
      </c>
      <c r="J29" s="101" t="e">
        <f t="shared" si="1"/>
        <v>#NUM!</v>
      </c>
      <c r="K29" s="101">
        <f>IF(NOT('Curve Data'!A37&gt;'Curve Data'!$B$6),IF(NOT(ISBLANK('Input Data'!$U$17)),SQRT((('Curve Data'!R37-'Curve Data'!$B$4)^2+('Curve Data'!S37-'Curve Data'!$B$5-F29)^2)/('AAA Import 2'!I29^2+('AAA Import 2'!J29-F29)^2)),0.5*SQRT(2)),"")</f>
        <v>0.70710678118654757</v>
      </c>
      <c r="L29" s="101" t="e">
        <f t="shared" si="2"/>
        <v>#NUM!</v>
      </c>
      <c r="M29" s="101" t="e">
        <f t="shared" si="3"/>
        <v>#NUM!</v>
      </c>
      <c r="N29" s="101">
        <f>IF(NOT('Curve Data'!A37&gt;'Curve Data'!$B$6),IF(NOT(ISBLANK('Input Data'!$AA$17)),SQRT((('Curve Data'!W37-'Curve Data'!$B$4)^2+('Curve Data'!X37-'Curve Data'!$B$5-F29)^2)/('AAA Import 2'!L29^2+('AAA Import 2'!M29-F29)^2)),0.5*SQRT(2)),"")</f>
        <v>0.70710678118654757</v>
      </c>
      <c r="O29" s="102"/>
      <c r="P29" s="102"/>
      <c r="Q29" s="104" t="e">
        <f t="shared" si="4"/>
        <v>#NUM!</v>
      </c>
      <c r="R29" s="105" t="e">
        <f t="shared" si="5"/>
        <v>#NUM!</v>
      </c>
      <c r="S29" s="106" t="str">
        <f t="shared" si="6"/>
        <v/>
      </c>
    </row>
    <row r="30" spans="1:19" ht="15" thickBot="1" x14ac:dyDescent="0.35">
      <c r="A30" s="99">
        <f>IF(NOT('Curve Data'!A38&gt;'Curve Data'!$B$6),'Curve Data'!A38,"")</f>
        <v>28</v>
      </c>
      <c r="B30" s="100">
        <f>IF(NOT('Curve Data'!A38&gt;'Curve Data'!$B$6),'Curve Data'!B38-'Curve Data'!$B$3,"")</f>
        <v>-100</v>
      </c>
      <c r="C30" s="100" t="e">
        <f>IF(NOT('Curve Data'!A38&gt;'Curve Data'!$B$6),'Curve Data'!C38-'Curve Data'!$B$4,"")</f>
        <v>#NUM!</v>
      </c>
      <c r="D30" s="100" t="e">
        <f>IF(NOT('Curve Data'!A38&gt;'Curve Data'!$B$6),'Curve Data'!D38-'Curve Data'!$B$5,"")</f>
        <v>#NUM!</v>
      </c>
      <c r="E30" s="100" t="e">
        <f>IF(NOT('Curve Data'!A38&gt;'Curve Data'!$B$6),'Curve Data'!H38-'Curve Data'!$B$4,"")</f>
        <v>#NUM!</v>
      </c>
      <c r="F30" s="100" t="e">
        <f>IF(NOT('Curve Data'!A38&gt;'Curve Data'!$B$6),'Curve Data'!I38-'Curve Data'!$B$5,"")</f>
        <v>#NUM!</v>
      </c>
      <c r="G30" s="100" t="e">
        <f>IF(NOT('Curve Data'!A38&gt;'Curve Data'!$B$6),'Curve Data'!M38-'Curve Data'!$B$4,"")</f>
        <v>#NUM!</v>
      </c>
      <c r="H30" s="100" t="e">
        <f>IF(NOT('Curve Data'!A38&gt;'Curve Data'!$B$6),'Curve Data'!N38-'Curve Data'!$B$5,"")</f>
        <v>#NUM!</v>
      </c>
      <c r="I30" s="101" t="e">
        <f t="shared" si="0"/>
        <v>#NUM!</v>
      </c>
      <c r="J30" s="101" t="e">
        <f t="shared" si="1"/>
        <v>#NUM!</v>
      </c>
      <c r="K30" s="101">
        <f>IF(NOT('Curve Data'!A38&gt;'Curve Data'!$B$6),IF(NOT(ISBLANK('Input Data'!$U$17)),SQRT((('Curve Data'!R38-'Curve Data'!$B$4)^2+('Curve Data'!S38-'Curve Data'!$B$5-F30)^2)/('AAA Import 2'!I30^2+('AAA Import 2'!J30-F30)^2)),0.5*SQRT(2)),"")</f>
        <v>0.70710678118654757</v>
      </c>
      <c r="L30" s="101" t="e">
        <f t="shared" si="2"/>
        <v>#NUM!</v>
      </c>
      <c r="M30" s="101" t="e">
        <f t="shared" si="3"/>
        <v>#NUM!</v>
      </c>
      <c r="N30" s="101">
        <f>IF(NOT('Curve Data'!A38&gt;'Curve Data'!$B$6),IF(NOT(ISBLANK('Input Data'!$AA$17)),SQRT((('Curve Data'!W38-'Curve Data'!$B$4)^2+('Curve Data'!X38-'Curve Data'!$B$5-F30)^2)/('AAA Import 2'!L30^2+('AAA Import 2'!M30-F30)^2)),0.5*SQRT(2)),"")</f>
        <v>0.70710678118654757</v>
      </c>
      <c r="O30" s="102"/>
      <c r="P30" s="102"/>
      <c r="Q30" s="104" t="e">
        <f t="shared" si="4"/>
        <v>#NUM!</v>
      </c>
      <c r="R30" s="105" t="e">
        <f t="shared" si="5"/>
        <v>#NUM!</v>
      </c>
      <c r="S30" s="106" t="str">
        <f t="shared" si="6"/>
        <v/>
      </c>
    </row>
    <row r="31" spans="1:19" ht="15" thickBot="1" x14ac:dyDescent="0.35">
      <c r="A31" s="99">
        <f>IF(NOT('Curve Data'!A39&gt;'Curve Data'!$B$6),'Curve Data'!A39,"")</f>
        <v>29</v>
      </c>
      <c r="B31" s="100">
        <f>IF(NOT('Curve Data'!A39&gt;'Curve Data'!$B$6),'Curve Data'!B39-'Curve Data'!$B$3,"")</f>
        <v>-100</v>
      </c>
      <c r="C31" s="100" t="e">
        <f>IF(NOT('Curve Data'!A39&gt;'Curve Data'!$B$6),'Curve Data'!C39-'Curve Data'!$B$4,"")</f>
        <v>#NUM!</v>
      </c>
      <c r="D31" s="100" t="e">
        <f>IF(NOT('Curve Data'!A39&gt;'Curve Data'!$B$6),'Curve Data'!D39-'Curve Data'!$B$5,"")</f>
        <v>#NUM!</v>
      </c>
      <c r="E31" s="100" t="e">
        <f>IF(NOT('Curve Data'!A39&gt;'Curve Data'!$B$6),'Curve Data'!H39-'Curve Data'!$B$4,"")</f>
        <v>#NUM!</v>
      </c>
      <c r="F31" s="100" t="e">
        <f>IF(NOT('Curve Data'!A39&gt;'Curve Data'!$B$6),'Curve Data'!I39-'Curve Data'!$B$5,"")</f>
        <v>#NUM!</v>
      </c>
      <c r="G31" s="100" t="e">
        <f>IF(NOT('Curve Data'!A39&gt;'Curve Data'!$B$6),'Curve Data'!M39-'Curve Data'!$B$4,"")</f>
        <v>#NUM!</v>
      </c>
      <c r="H31" s="100" t="e">
        <f>IF(NOT('Curve Data'!A39&gt;'Curve Data'!$B$6),'Curve Data'!N39-'Curve Data'!$B$5,"")</f>
        <v>#NUM!</v>
      </c>
      <c r="I31" s="101" t="e">
        <f t="shared" si="0"/>
        <v>#NUM!</v>
      </c>
      <c r="J31" s="101" t="e">
        <f t="shared" si="1"/>
        <v>#NUM!</v>
      </c>
      <c r="K31" s="101">
        <f>IF(NOT('Curve Data'!A39&gt;'Curve Data'!$B$6),IF(NOT(ISBLANK('Input Data'!$U$17)),SQRT((('Curve Data'!R39-'Curve Data'!$B$4)^2+('Curve Data'!S39-'Curve Data'!$B$5-F31)^2)/('AAA Import 2'!I31^2+('AAA Import 2'!J31-F31)^2)),0.5*SQRT(2)),"")</f>
        <v>0.70710678118654757</v>
      </c>
      <c r="L31" s="101" t="e">
        <f t="shared" si="2"/>
        <v>#NUM!</v>
      </c>
      <c r="M31" s="101" t="e">
        <f t="shared" si="3"/>
        <v>#NUM!</v>
      </c>
      <c r="N31" s="101">
        <f>IF(NOT('Curve Data'!A39&gt;'Curve Data'!$B$6),IF(NOT(ISBLANK('Input Data'!$AA$17)),SQRT((('Curve Data'!W39-'Curve Data'!$B$4)^2+('Curve Data'!X39-'Curve Data'!$B$5-F31)^2)/('AAA Import 2'!L31^2+('AAA Import 2'!M31-F31)^2)),0.5*SQRT(2)),"")</f>
        <v>0.70710678118654757</v>
      </c>
      <c r="O31" s="102"/>
      <c r="P31" s="102"/>
      <c r="Q31" s="104" t="e">
        <f t="shared" si="4"/>
        <v>#NUM!</v>
      </c>
      <c r="R31" s="105" t="e">
        <f t="shared" si="5"/>
        <v>#NUM!</v>
      </c>
      <c r="S31" s="106" t="str">
        <f t="shared" si="6"/>
        <v/>
      </c>
    </row>
    <row r="32" spans="1:19" ht="15" thickBot="1" x14ac:dyDescent="0.35">
      <c r="A32" s="99">
        <f>IF(NOT('Curve Data'!A40&gt;'Curve Data'!$B$6),'Curve Data'!A40,"")</f>
        <v>30</v>
      </c>
      <c r="B32" s="100">
        <f>IF(NOT('Curve Data'!A40&gt;'Curve Data'!$B$6),'Curve Data'!B40-'Curve Data'!$B$3,"")</f>
        <v>-100</v>
      </c>
      <c r="C32" s="100" t="e">
        <f>IF(NOT('Curve Data'!A40&gt;'Curve Data'!$B$6),'Curve Data'!C40-'Curve Data'!$B$4,"")</f>
        <v>#NUM!</v>
      </c>
      <c r="D32" s="100" t="e">
        <f>IF(NOT('Curve Data'!A40&gt;'Curve Data'!$B$6),'Curve Data'!D40-'Curve Data'!$B$5,"")</f>
        <v>#NUM!</v>
      </c>
      <c r="E32" s="100" t="e">
        <f>IF(NOT('Curve Data'!A40&gt;'Curve Data'!$B$6),'Curve Data'!H40-'Curve Data'!$B$4,"")</f>
        <v>#NUM!</v>
      </c>
      <c r="F32" s="100" t="e">
        <f>IF(NOT('Curve Data'!A40&gt;'Curve Data'!$B$6),'Curve Data'!I40-'Curve Data'!$B$5,"")</f>
        <v>#NUM!</v>
      </c>
      <c r="G32" s="100" t="e">
        <f>IF(NOT('Curve Data'!A40&gt;'Curve Data'!$B$6),'Curve Data'!M40-'Curve Data'!$B$4,"")</f>
        <v>#NUM!</v>
      </c>
      <c r="H32" s="100" t="e">
        <f>IF(NOT('Curve Data'!A40&gt;'Curve Data'!$B$6),'Curve Data'!N40-'Curve Data'!$B$5,"")</f>
        <v>#NUM!</v>
      </c>
      <c r="I32" s="101" t="e">
        <f t="shared" si="0"/>
        <v>#NUM!</v>
      </c>
      <c r="J32" s="101" t="e">
        <f t="shared" si="1"/>
        <v>#NUM!</v>
      </c>
      <c r="K32" s="101">
        <f>IF(NOT('Curve Data'!A40&gt;'Curve Data'!$B$6),IF(NOT(ISBLANK('Input Data'!$U$17)),SQRT((('Curve Data'!R40-'Curve Data'!$B$4)^2+('Curve Data'!S40-'Curve Data'!$B$5-F32)^2)/('AAA Import 2'!I32^2+('AAA Import 2'!J32-F32)^2)),0.5*SQRT(2)),"")</f>
        <v>0.70710678118654757</v>
      </c>
      <c r="L32" s="101" t="e">
        <f t="shared" si="2"/>
        <v>#NUM!</v>
      </c>
      <c r="M32" s="101" t="e">
        <f t="shared" si="3"/>
        <v>#NUM!</v>
      </c>
      <c r="N32" s="101">
        <f>IF(NOT('Curve Data'!A40&gt;'Curve Data'!$B$6),IF(NOT(ISBLANK('Input Data'!$AA$17)),SQRT((('Curve Data'!W40-'Curve Data'!$B$4)^2+('Curve Data'!X40-'Curve Data'!$B$5-F32)^2)/('AAA Import 2'!L32^2+('AAA Import 2'!M32-F32)^2)),0.5*SQRT(2)),"")</f>
        <v>0.70710678118654757</v>
      </c>
      <c r="O32" s="102"/>
      <c r="P32" s="102"/>
      <c r="Q32" s="104" t="e">
        <f t="shared" si="4"/>
        <v>#NUM!</v>
      </c>
      <c r="R32" s="105" t="e">
        <f t="shared" si="5"/>
        <v>#NUM!</v>
      </c>
      <c r="S32" s="106" t="str">
        <f t="shared" si="6"/>
        <v/>
      </c>
    </row>
    <row r="33" spans="1:19" ht="15" thickBot="1" x14ac:dyDescent="0.35">
      <c r="A33" s="99">
        <f>IF(NOT('Curve Data'!A41&gt;'Curve Data'!$B$6),'Curve Data'!A41,"")</f>
        <v>31</v>
      </c>
      <c r="B33" s="100">
        <f>IF(NOT('Curve Data'!A41&gt;'Curve Data'!$B$6),'Curve Data'!B41-'Curve Data'!$B$3,"")</f>
        <v>-100</v>
      </c>
      <c r="C33" s="100" t="e">
        <f>IF(NOT('Curve Data'!A41&gt;'Curve Data'!$B$6),'Curve Data'!C41-'Curve Data'!$B$4,"")</f>
        <v>#NUM!</v>
      </c>
      <c r="D33" s="100" t="e">
        <f>IF(NOT('Curve Data'!A41&gt;'Curve Data'!$B$6),'Curve Data'!D41-'Curve Data'!$B$5,"")</f>
        <v>#NUM!</v>
      </c>
      <c r="E33" s="100" t="e">
        <f>IF(NOT('Curve Data'!A41&gt;'Curve Data'!$B$6),'Curve Data'!H41-'Curve Data'!$B$4,"")</f>
        <v>#NUM!</v>
      </c>
      <c r="F33" s="100" t="e">
        <f>IF(NOT('Curve Data'!A41&gt;'Curve Data'!$B$6),'Curve Data'!I41-'Curve Data'!$B$5,"")</f>
        <v>#NUM!</v>
      </c>
      <c r="G33" s="100" t="e">
        <f>IF(NOT('Curve Data'!A41&gt;'Curve Data'!$B$6),'Curve Data'!M41-'Curve Data'!$B$4,"")</f>
        <v>#NUM!</v>
      </c>
      <c r="H33" s="100" t="e">
        <f>IF(NOT('Curve Data'!A41&gt;'Curve Data'!$B$6),'Curve Data'!N41-'Curve Data'!$B$5,"")</f>
        <v>#NUM!</v>
      </c>
      <c r="I33" s="101" t="e">
        <f t="shared" si="0"/>
        <v>#NUM!</v>
      </c>
      <c r="J33" s="101" t="e">
        <f t="shared" si="1"/>
        <v>#NUM!</v>
      </c>
      <c r="K33" s="101">
        <f>IF(NOT('Curve Data'!A41&gt;'Curve Data'!$B$6),IF(NOT(ISBLANK('Input Data'!$U$17)),SQRT((('Curve Data'!R41-'Curve Data'!$B$4)^2+('Curve Data'!S41-'Curve Data'!$B$5-F33)^2)/('AAA Import 2'!I33^2+('AAA Import 2'!J33-F33)^2)),0.5*SQRT(2)),"")</f>
        <v>0.70710678118654757</v>
      </c>
      <c r="L33" s="101" t="e">
        <f t="shared" si="2"/>
        <v>#NUM!</v>
      </c>
      <c r="M33" s="101" t="e">
        <f t="shared" si="3"/>
        <v>#NUM!</v>
      </c>
      <c r="N33" s="101">
        <f>IF(NOT('Curve Data'!A41&gt;'Curve Data'!$B$6),IF(NOT(ISBLANK('Input Data'!$AA$17)),SQRT((('Curve Data'!W41-'Curve Data'!$B$4)^2+('Curve Data'!X41-'Curve Data'!$B$5-F33)^2)/('AAA Import 2'!L33^2+('AAA Import 2'!M33-F33)^2)),0.5*SQRT(2)),"")</f>
        <v>0.70710678118654757</v>
      </c>
      <c r="O33" s="102"/>
      <c r="P33" s="102"/>
      <c r="Q33" s="104" t="e">
        <f t="shared" si="4"/>
        <v>#NUM!</v>
      </c>
      <c r="R33" s="105" t="e">
        <f t="shared" si="5"/>
        <v>#NUM!</v>
      </c>
      <c r="S33" s="106" t="str">
        <f t="shared" si="6"/>
        <v/>
      </c>
    </row>
    <row r="34" spans="1:19" ht="15" thickBot="1" x14ac:dyDescent="0.35">
      <c r="A34" s="99">
        <f>IF(NOT('Curve Data'!A42&gt;'Curve Data'!$B$6),'Curve Data'!A42,"")</f>
        <v>32</v>
      </c>
      <c r="B34" s="100">
        <f>IF(NOT('Curve Data'!A42&gt;'Curve Data'!$B$6),'Curve Data'!B42-'Curve Data'!$B$3,"")</f>
        <v>-100</v>
      </c>
      <c r="C34" s="100" t="e">
        <f>IF(NOT('Curve Data'!A42&gt;'Curve Data'!$B$6),'Curve Data'!C42-'Curve Data'!$B$4,"")</f>
        <v>#NUM!</v>
      </c>
      <c r="D34" s="100" t="e">
        <f>IF(NOT('Curve Data'!A42&gt;'Curve Data'!$B$6),'Curve Data'!D42-'Curve Data'!$B$5,"")</f>
        <v>#NUM!</v>
      </c>
      <c r="E34" s="100" t="e">
        <f>IF(NOT('Curve Data'!A42&gt;'Curve Data'!$B$6),'Curve Data'!H42-'Curve Data'!$B$4,"")</f>
        <v>#NUM!</v>
      </c>
      <c r="F34" s="100" t="e">
        <f>IF(NOT('Curve Data'!A42&gt;'Curve Data'!$B$6),'Curve Data'!I42-'Curve Data'!$B$5,"")</f>
        <v>#NUM!</v>
      </c>
      <c r="G34" s="100" t="e">
        <f>IF(NOT('Curve Data'!A42&gt;'Curve Data'!$B$6),'Curve Data'!M42-'Curve Data'!$B$4,"")</f>
        <v>#NUM!</v>
      </c>
      <c r="H34" s="100" t="e">
        <f>IF(NOT('Curve Data'!A42&gt;'Curve Data'!$B$6),'Curve Data'!N42-'Curve Data'!$B$5,"")</f>
        <v>#NUM!</v>
      </c>
      <c r="I34" s="101" t="e">
        <f t="shared" si="0"/>
        <v>#NUM!</v>
      </c>
      <c r="J34" s="101" t="e">
        <f t="shared" si="1"/>
        <v>#NUM!</v>
      </c>
      <c r="K34" s="101">
        <f>IF(NOT('Curve Data'!A42&gt;'Curve Data'!$B$6),IF(NOT(ISBLANK('Input Data'!$U$17)),SQRT((('Curve Data'!R42-'Curve Data'!$B$4)^2+('Curve Data'!S42-'Curve Data'!$B$5-F34)^2)/('AAA Import 2'!I34^2+('AAA Import 2'!J34-F34)^2)),0.5*SQRT(2)),"")</f>
        <v>0.70710678118654757</v>
      </c>
      <c r="L34" s="101" t="e">
        <f t="shared" si="2"/>
        <v>#NUM!</v>
      </c>
      <c r="M34" s="101" t="e">
        <f t="shared" si="3"/>
        <v>#NUM!</v>
      </c>
      <c r="N34" s="101">
        <f>IF(NOT('Curve Data'!A42&gt;'Curve Data'!$B$6),IF(NOT(ISBLANK('Input Data'!$AA$17)),SQRT((('Curve Data'!W42-'Curve Data'!$B$4)^2+('Curve Data'!X42-'Curve Data'!$B$5-F34)^2)/('AAA Import 2'!L34^2+('AAA Import 2'!M34-F34)^2)),0.5*SQRT(2)),"")</f>
        <v>0.70710678118654757</v>
      </c>
      <c r="O34" s="102"/>
      <c r="P34" s="102"/>
      <c r="Q34" s="104" t="e">
        <f t="shared" si="4"/>
        <v>#NUM!</v>
      </c>
      <c r="R34" s="105" t="e">
        <f t="shared" si="5"/>
        <v>#NUM!</v>
      </c>
      <c r="S34" s="106" t="str">
        <f t="shared" si="6"/>
        <v/>
      </c>
    </row>
    <row r="35" spans="1:19" ht="15" thickBot="1" x14ac:dyDescent="0.35">
      <c r="A35" s="99">
        <f>IF(NOT('Curve Data'!A43&gt;'Curve Data'!$B$6),'Curve Data'!A43,"")</f>
        <v>33</v>
      </c>
      <c r="B35" s="100">
        <f>IF(NOT('Curve Data'!A43&gt;'Curve Data'!$B$6),'Curve Data'!B43-'Curve Data'!$B$3,"")</f>
        <v>-100</v>
      </c>
      <c r="C35" s="100" t="e">
        <f>IF(NOT('Curve Data'!A43&gt;'Curve Data'!$B$6),'Curve Data'!C43-'Curve Data'!$B$4,"")</f>
        <v>#NUM!</v>
      </c>
      <c r="D35" s="100" t="e">
        <f>IF(NOT('Curve Data'!A43&gt;'Curve Data'!$B$6),'Curve Data'!D43-'Curve Data'!$B$5,"")</f>
        <v>#NUM!</v>
      </c>
      <c r="E35" s="100" t="e">
        <f>IF(NOT('Curve Data'!A43&gt;'Curve Data'!$B$6),'Curve Data'!H43-'Curve Data'!$B$4,"")</f>
        <v>#NUM!</v>
      </c>
      <c r="F35" s="100" t="e">
        <f>IF(NOT('Curve Data'!A43&gt;'Curve Data'!$B$6),'Curve Data'!I43-'Curve Data'!$B$5,"")</f>
        <v>#NUM!</v>
      </c>
      <c r="G35" s="100" t="e">
        <f>IF(NOT('Curve Data'!A43&gt;'Curve Data'!$B$6),'Curve Data'!M43-'Curve Data'!$B$4,"")</f>
        <v>#NUM!</v>
      </c>
      <c r="H35" s="100" t="e">
        <f>IF(NOT('Curve Data'!A43&gt;'Curve Data'!$B$6),'Curve Data'!N43-'Curve Data'!$B$5,"")</f>
        <v>#NUM!</v>
      </c>
      <c r="I35" s="101" t="e">
        <f t="shared" si="0"/>
        <v>#NUM!</v>
      </c>
      <c r="J35" s="101" t="e">
        <f t="shared" si="1"/>
        <v>#NUM!</v>
      </c>
      <c r="K35" s="101">
        <f>IF(NOT('Curve Data'!A43&gt;'Curve Data'!$B$6),IF(NOT(ISBLANK('Input Data'!$U$17)),SQRT((('Curve Data'!R43-'Curve Data'!$B$4)^2+('Curve Data'!S43-'Curve Data'!$B$5-F35)^2)/('AAA Import 2'!I35^2+('AAA Import 2'!J35-F35)^2)),0.5*SQRT(2)),"")</f>
        <v>0.70710678118654757</v>
      </c>
      <c r="L35" s="101" t="e">
        <f t="shared" si="2"/>
        <v>#NUM!</v>
      </c>
      <c r="M35" s="101" t="e">
        <f t="shared" si="3"/>
        <v>#NUM!</v>
      </c>
      <c r="N35" s="101">
        <f>IF(NOT('Curve Data'!A43&gt;'Curve Data'!$B$6),IF(NOT(ISBLANK('Input Data'!$AA$17)),SQRT((('Curve Data'!W43-'Curve Data'!$B$4)^2+('Curve Data'!X43-'Curve Data'!$B$5-F35)^2)/('AAA Import 2'!L35^2+('AAA Import 2'!M35-F35)^2)),0.5*SQRT(2)),"")</f>
        <v>0.70710678118654757</v>
      </c>
      <c r="O35" s="102"/>
      <c r="P35" s="102"/>
      <c r="Q35" s="104" t="e">
        <f t="shared" si="4"/>
        <v>#NUM!</v>
      </c>
      <c r="R35" s="105" t="e">
        <f t="shared" si="5"/>
        <v>#NUM!</v>
      </c>
      <c r="S35" s="106" t="str">
        <f t="shared" si="6"/>
        <v/>
      </c>
    </row>
    <row r="36" spans="1:19" ht="15" thickBot="1" x14ac:dyDescent="0.35">
      <c r="A36" s="99">
        <f>IF(NOT('Curve Data'!A44&gt;'Curve Data'!$B$6),'Curve Data'!A44,"")</f>
        <v>34</v>
      </c>
      <c r="B36" s="100">
        <f>IF(NOT('Curve Data'!A44&gt;'Curve Data'!$B$6),'Curve Data'!B44-'Curve Data'!$B$3,"")</f>
        <v>-100</v>
      </c>
      <c r="C36" s="100" t="e">
        <f>IF(NOT('Curve Data'!A44&gt;'Curve Data'!$B$6),'Curve Data'!C44-'Curve Data'!$B$4,"")</f>
        <v>#NUM!</v>
      </c>
      <c r="D36" s="100" t="e">
        <f>IF(NOT('Curve Data'!A44&gt;'Curve Data'!$B$6),'Curve Data'!D44-'Curve Data'!$B$5,"")</f>
        <v>#NUM!</v>
      </c>
      <c r="E36" s="100" t="e">
        <f>IF(NOT('Curve Data'!A44&gt;'Curve Data'!$B$6),'Curve Data'!H44-'Curve Data'!$B$4,"")</f>
        <v>#NUM!</v>
      </c>
      <c r="F36" s="100" t="e">
        <f>IF(NOT('Curve Data'!A44&gt;'Curve Data'!$B$6),'Curve Data'!I44-'Curve Data'!$B$5,"")</f>
        <v>#NUM!</v>
      </c>
      <c r="G36" s="100" t="e">
        <f>IF(NOT('Curve Data'!A44&gt;'Curve Data'!$B$6),'Curve Data'!M44-'Curve Data'!$B$4,"")</f>
        <v>#NUM!</v>
      </c>
      <c r="H36" s="100" t="e">
        <f>IF(NOT('Curve Data'!A44&gt;'Curve Data'!$B$6),'Curve Data'!N44-'Curve Data'!$B$5,"")</f>
        <v>#NUM!</v>
      </c>
      <c r="I36" s="101" t="e">
        <f t="shared" si="0"/>
        <v>#NUM!</v>
      </c>
      <c r="J36" s="101" t="e">
        <f t="shared" si="1"/>
        <v>#NUM!</v>
      </c>
      <c r="K36" s="101">
        <f>IF(NOT('Curve Data'!A44&gt;'Curve Data'!$B$6),IF(NOT(ISBLANK('Input Data'!$U$17)),SQRT((('Curve Data'!R44-'Curve Data'!$B$4)^2+('Curve Data'!S44-'Curve Data'!$B$5-F36)^2)/('AAA Import 2'!I36^2+('AAA Import 2'!J36-F36)^2)),0.5*SQRT(2)),"")</f>
        <v>0.70710678118654757</v>
      </c>
      <c r="L36" s="101" t="e">
        <f t="shared" si="2"/>
        <v>#NUM!</v>
      </c>
      <c r="M36" s="101" t="e">
        <f t="shared" si="3"/>
        <v>#NUM!</v>
      </c>
      <c r="N36" s="101">
        <f>IF(NOT('Curve Data'!A44&gt;'Curve Data'!$B$6),IF(NOT(ISBLANK('Input Data'!$AA$17)),SQRT((('Curve Data'!W44-'Curve Data'!$B$4)^2+('Curve Data'!X44-'Curve Data'!$B$5-F36)^2)/('AAA Import 2'!L36^2+('AAA Import 2'!M36-F36)^2)),0.5*SQRT(2)),"")</f>
        <v>0.70710678118654757</v>
      </c>
      <c r="O36" s="102"/>
      <c r="P36" s="102"/>
      <c r="Q36" s="104" t="e">
        <f t="shared" si="4"/>
        <v>#NUM!</v>
      </c>
      <c r="R36" s="105" t="e">
        <f t="shared" si="5"/>
        <v>#NUM!</v>
      </c>
      <c r="S36" s="106" t="str">
        <f t="shared" si="6"/>
        <v/>
      </c>
    </row>
    <row r="37" spans="1:19" ht="15" thickBot="1" x14ac:dyDescent="0.35">
      <c r="A37" s="99">
        <f>IF(NOT('Curve Data'!A45&gt;'Curve Data'!$B$6),'Curve Data'!A45,"")</f>
        <v>35</v>
      </c>
      <c r="B37" s="100">
        <f>IF(NOT('Curve Data'!A45&gt;'Curve Data'!$B$6),'Curve Data'!B45-'Curve Data'!$B$3,"")</f>
        <v>-100</v>
      </c>
      <c r="C37" s="100" t="e">
        <f>IF(NOT('Curve Data'!A45&gt;'Curve Data'!$B$6),'Curve Data'!C45-'Curve Data'!$B$4,"")</f>
        <v>#NUM!</v>
      </c>
      <c r="D37" s="100" t="e">
        <f>IF(NOT('Curve Data'!A45&gt;'Curve Data'!$B$6),'Curve Data'!D45-'Curve Data'!$B$5,"")</f>
        <v>#NUM!</v>
      </c>
      <c r="E37" s="100" t="e">
        <f>IF(NOT('Curve Data'!A45&gt;'Curve Data'!$B$6),'Curve Data'!H45-'Curve Data'!$B$4,"")</f>
        <v>#NUM!</v>
      </c>
      <c r="F37" s="100" t="e">
        <f>IF(NOT('Curve Data'!A45&gt;'Curve Data'!$B$6),'Curve Data'!I45-'Curve Data'!$B$5,"")</f>
        <v>#NUM!</v>
      </c>
      <c r="G37" s="100" t="e">
        <f>IF(NOT('Curve Data'!A45&gt;'Curve Data'!$B$6),'Curve Data'!M45-'Curve Data'!$B$4,"")</f>
        <v>#NUM!</v>
      </c>
      <c r="H37" s="100" t="e">
        <f>IF(NOT('Curve Data'!A45&gt;'Curve Data'!$B$6),'Curve Data'!N45-'Curve Data'!$B$5,"")</f>
        <v>#NUM!</v>
      </c>
      <c r="I37" s="101" t="e">
        <f t="shared" si="0"/>
        <v>#NUM!</v>
      </c>
      <c r="J37" s="101" t="e">
        <f t="shared" si="1"/>
        <v>#NUM!</v>
      </c>
      <c r="K37" s="101">
        <f>IF(NOT('Curve Data'!A45&gt;'Curve Data'!$B$6),IF(NOT(ISBLANK('Input Data'!$U$17)),SQRT((('Curve Data'!R45-'Curve Data'!$B$4)^2+('Curve Data'!S45-'Curve Data'!$B$5-F37)^2)/('AAA Import 2'!I37^2+('AAA Import 2'!J37-F37)^2)),0.5*SQRT(2)),"")</f>
        <v>0.70710678118654757</v>
      </c>
      <c r="L37" s="101" t="e">
        <f t="shared" si="2"/>
        <v>#NUM!</v>
      </c>
      <c r="M37" s="101" t="e">
        <f t="shared" si="3"/>
        <v>#NUM!</v>
      </c>
      <c r="N37" s="101">
        <f>IF(NOT('Curve Data'!A45&gt;'Curve Data'!$B$6),IF(NOT(ISBLANK('Input Data'!$AA$17)),SQRT((('Curve Data'!W45-'Curve Data'!$B$4)^2+('Curve Data'!X45-'Curve Data'!$B$5-F37)^2)/('AAA Import 2'!L37^2+('AAA Import 2'!M37-F37)^2)),0.5*SQRT(2)),"")</f>
        <v>0.70710678118654757</v>
      </c>
      <c r="O37" s="102"/>
      <c r="P37" s="102"/>
      <c r="Q37" s="104" t="e">
        <f t="shared" si="4"/>
        <v>#NUM!</v>
      </c>
      <c r="R37" s="105" t="e">
        <f t="shared" si="5"/>
        <v>#NUM!</v>
      </c>
      <c r="S37" s="106" t="str">
        <f t="shared" si="6"/>
        <v/>
      </c>
    </row>
    <row r="38" spans="1:19" ht="15" thickBot="1" x14ac:dyDescent="0.35">
      <c r="A38" s="99">
        <f>IF(NOT('Curve Data'!A46&gt;'Curve Data'!$B$6),'Curve Data'!A46,"")</f>
        <v>36</v>
      </c>
      <c r="B38" s="100">
        <f>IF(NOT('Curve Data'!A46&gt;'Curve Data'!$B$6),'Curve Data'!B46-'Curve Data'!$B$3,"")</f>
        <v>-100</v>
      </c>
      <c r="C38" s="100" t="e">
        <f>IF(NOT('Curve Data'!A46&gt;'Curve Data'!$B$6),'Curve Data'!C46-'Curve Data'!$B$4,"")</f>
        <v>#NUM!</v>
      </c>
      <c r="D38" s="100" t="e">
        <f>IF(NOT('Curve Data'!A46&gt;'Curve Data'!$B$6),'Curve Data'!D46-'Curve Data'!$B$5,"")</f>
        <v>#NUM!</v>
      </c>
      <c r="E38" s="100" t="e">
        <f>IF(NOT('Curve Data'!A46&gt;'Curve Data'!$B$6),'Curve Data'!H46-'Curve Data'!$B$4,"")</f>
        <v>#NUM!</v>
      </c>
      <c r="F38" s="100" t="e">
        <f>IF(NOT('Curve Data'!A46&gt;'Curve Data'!$B$6),'Curve Data'!I46-'Curve Data'!$B$5,"")</f>
        <v>#NUM!</v>
      </c>
      <c r="G38" s="100" t="e">
        <f>IF(NOT('Curve Data'!A46&gt;'Curve Data'!$B$6),'Curve Data'!M46-'Curve Data'!$B$4,"")</f>
        <v>#NUM!</v>
      </c>
      <c r="H38" s="100" t="e">
        <f>IF(NOT('Curve Data'!A46&gt;'Curve Data'!$B$6),'Curve Data'!N46-'Curve Data'!$B$5,"")</f>
        <v>#NUM!</v>
      </c>
      <c r="I38" s="101" t="e">
        <f t="shared" si="0"/>
        <v>#NUM!</v>
      </c>
      <c r="J38" s="101" t="e">
        <f t="shared" si="1"/>
        <v>#NUM!</v>
      </c>
      <c r="K38" s="101">
        <f>IF(NOT('Curve Data'!A46&gt;'Curve Data'!$B$6),IF(NOT(ISBLANK('Input Data'!$U$17)),SQRT((('Curve Data'!R46-'Curve Data'!$B$4)^2+('Curve Data'!S46-'Curve Data'!$B$5-F38)^2)/('AAA Import 2'!I38^2+('AAA Import 2'!J38-F38)^2)),0.5*SQRT(2)),"")</f>
        <v>0.70710678118654757</v>
      </c>
      <c r="L38" s="101" t="e">
        <f t="shared" si="2"/>
        <v>#NUM!</v>
      </c>
      <c r="M38" s="101" t="e">
        <f t="shared" si="3"/>
        <v>#NUM!</v>
      </c>
      <c r="N38" s="101">
        <f>IF(NOT('Curve Data'!A46&gt;'Curve Data'!$B$6),IF(NOT(ISBLANK('Input Data'!$AA$17)),SQRT((('Curve Data'!W46-'Curve Data'!$B$4)^2+('Curve Data'!X46-'Curve Data'!$B$5-F38)^2)/('AAA Import 2'!L38^2+('AAA Import 2'!M38-F38)^2)),0.5*SQRT(2)),"")</f>
        <v>0.70710678118654757</v>
      </c>
      <c r="O38" s="102"/>
      <c r="P38" s="102"/>
      <c r="Q38" s="104" t="e">
        <f t="shared" si="4"/>
        <v>#NUM!</v>
      </c>
      <c r="R38" s="105" t="e">
        <f t="shared" si="5"/>
        <v>#NUM!</v>
      </c>
      <c r="S38" s="106" t="str">
        <f t="shared" si="6"/>
        <v/>
      </c>
    </row>
    <row r="39" spans="1:19" ht="15" thickBot="1" x14ac:dyDescent="0.35">
      <c r="A39" s="99">
        <f>IF(NOT('Curve Data'!A47&gt;'Curve Data'!$B$6),'Curve Data'!A47,"")</f>
        <v>37</v>
      </c>
      <c r="B39" s="100">
        <f>IF(NOT('Curve Data'!A47&gt;'Curve Data'!$B$6),'Curve Data'!B47-'Curve Data'!$B$3,"")</f>
        <v>-100</v>
      </c>
      <c r="C39" s="100" t="e">
        <f>IF(NOT('Curve Data'!A47&gt;'Curve Data'!$B$6),'Curve Data'!C47-'Curve Data'!$B$4,"")</f>
        <v>#NUM!</v>
      </c>
      <c r="D39" s="100" t="e">
        <f>IF(NOT('Curve Data'!A47&gt;'Curve Data'!$B$6),'Curve Data'!D47-'Curve Data'!$B$5,"")</f>
        <v>#NUM!</v>
      </c>
      <c r="E39" s="100" t="e">
        <f>IF(NOT('Curve Data'!A47&gt;'Curve Data'!$B$6),'Curve Data'!H47-'Curve Data'!$B$4,"")</f>
        <v>#NUM!</v>
      </c>
      <c r="F39" s="100" t="e">
        <f>IF(NOT('Curve Data'!A47&gt;'Curve Data'!$B$6),'Curve Data'!I47-'Curve Data'!$B$5,"")</f>
        <v>#NUM!</v>
      </c>
      <c r="G39" s="100" t="e">
        <f>IF(NOT('Curve Data'!A47&gt;'Curve Data'!$B$6),'Curve Data'!M47-'Curve Data'!$B$4,"")</f>
        <v>#NUM!</v>
      </c>
      <c r="H39" s="100" t="e">
        <f>IF(NOT('Curve Data'!A47&gt;'Curve Data'!$B$6),'Curve Data'!N47-'Curve Data'!$B$5,"")</f>
        <v>#NUM!</v>
      </c>
      <c r="I39" s="101" t="e">
        <f t="shared" si="0"/>
        <v>#NUM!</v>
      </c>
      <c r="J39" s="101" t="e">
        <f t="shared" si="1"/>
        <v>#NUM!</v>
      </c>
      <c r="K39" s="101">
        <f>IF(NOT('Curve Data'!A47&gt;'Curve Data'!$B$6),IF(NOT(ISBLANK('Input Data'!$U$17)),SQRT((('Curve Data'!R47-'Curve Data'!$B$4)^2+('Curve Data'!S47-'Curve Data'!$B$5-F39)^2)/('AAA Import 2'!I39^2+('AAA Import 2'!J39-F39)^2)),0.5*SQRT(2)),"")</f>
        <v>0.70710678118654757</v>
      </c>
      <c r="L39" s="101" t="e">
        <f t="shared" si="2"/>
        <v>#NUM!</v>
      </c>
      <c r="M39" s="101" t="e">
        <f t="shared" si="3"/>
        <v>#NUM!</v>
      </c>
      <c r="N39" s="101">
        <f>IF(NOT('Curve Data'!A47&gt;'Curve Data'!$B$6),IF(NOT(ISBLANK('Input Data'!$AA$17)),SQRT((('Curve Data'!W47-'Curve Data'!$B$4)^2+('Curve Data'!X47-'Curve Data'!$B$5-F39)^2)/('AAA Import 2'!L39^2+('AAA Import 2'!M39-F39)^2)),0.5*SQRT(2)),"")</f>
        <v>0.70710678118654757</v>
      </c>
      <c r="O39" s="102"/>
      <c r="P39" s="102"/>
      <c r="Q39" s="104" t="e">
        <f t="shared" si="4"/>
        <v>#NUM!</v>
      </c>
      <c r="R39" s="105" t="e">
        <f t="shared" si="5"/>
        <v>#NUM!</v>
      </c>
      <c r="S39" s="106" t="str">
        <f t="shared" si="6"/>
        <v/>
      </c>
    </row>
    <row r="40" spans="1:19" ht="15" thickBot="1" x14ac:dyDescent="0.35">
      <c r="A40" s="99">
        <f>IF(NOT('Curve Data'!A48&gt;'Curve Data'!$B$6),'Curve Data'!A48,"")</f>
        <v>38</v>
      </c>
      <c r="B40" s="100">
        <f>IF(NOT('Curve Data'!A48&gt;'Curve Data'!$B$6),'Curve Data'!B48-'Curve Data'!$B$3,"")</f>
        <v>-100</v>
      </c>
      <c r="C40" s="100" t="e">
        <f>IF(NOT('Curve Data'!A48&gt;'Curve Data'!$B$6),'Curve Data'!C48-'Curve Data'!$B$4,"")</f>
        <v>#NUM!</v>
      </c>
      <c r="D40" s="100" t="e">
        <f>IF(NOT('Curve Data'!A48&gt;'Curve Data'!$B$6),'Curve Data'!D48-'Curve Data'!$B$5,"")</f>
        <v>#NUM!</v>
      </c>
      <c r="E40" s="100" t="e">
        <f>IF(NOT('Curve Data'!A48&gt;'Curve Data'!$B$6),'Curve Data'!H48-'Curve Data'!$B$4,"")</f>
        <v>#NUM!</v>
      </c>
      <c r="F40" s="100" t="e">
        <f>IF(NOT('Curve Data'!A48&gt;'Curve Data'!$B$6),'Curve Data'!I48-'Curve Data'!$B$5,"")</f>
        <v>#NUM!</v>
      </c>
      <c r="G40" s="100" t="e">
        <f>IF(NOT('Curve Data'!A48&gt;'Curve Data'!$B$6),'Curve Data'!M48-'Curve Data'!$B$4,"")</f>
        <v>#NUM!</v>
      </c>
      <c r="H40" s="100" t="e">
        <f>IF(NOT('Curve Data'!A48&gt;'Curve Data'!$B$6),'Curve Data'!N48-'Curve Data'!$B$5,"")</f>
        <v>#NUM!</v>
      </c>
      <c r="I40" s="101" t="e">
        <f t="shared" si="0"/>
        <v>#NUM!</v>
      </c>
      <c r="J40" s="101" t="e">
        <f t="shared" si="1"/>
        <v>#NUM!</v>
      </c>
      <c r="K40" s="101">
        <f>IF(NOT('Curve Data'!A48&gt;'Curve Data'!$B$6),IF(NOT(ISBLANK('Input Data'!$U$17)),SQRT((('Curve Data'!R48-'Curve Data'!$B$4)^2+('Curve Data'!S48-'Curve Data'!$B$5-F40)^2)/('AAA Import 2'!I40^2+('AAA Import 2'!J40-F40)^2)),0.5*SQRT(2)),"")</f>
        <v>0.70710678118654757</v>
      </c>
      <c r="L40" s="101" t="e">
        <f t="shared" si="2"/>
        <v>#NUM!</v>
      </c>
      <c r="M40" s="101" t="e">
        <f t="shared" si="3"/>
        <v>#NUM!</v>
      </c>
      <c r="N40" s="101">
        <f>IF(NOT('Curve Data'!A48&gt;'Curve Data'!$B$6),IF(NOT(ISBLANK('Input Data'!$AA$17)),SQRT((('Curve Data'!W48-'Curve Data'!$B$4)^2+('Curve Data'!X48-'Curve Data'!$B$5-F40)^2)/('AAA Import 2'!L40^2+('AAA Import 2'!M40-F40)^2)),0.5*SQRT(2)),"")</f>
        <v>0.70710678118654757</v>
      </c>
      <c r="O40" s="102"/>
      <c r="P40" s="102"/>
      <c r="Q40" s="104" t="e">
        <f t="shared" si="4"/>
        <v>#NUM!</v>
      </c>
      <c r="R40" s="105" t="e">
        <f t="shared" si="5"/>
        <v>#NUM!</v>
      </c>
      <c r="S40" s="106" t="str">
        <f t="shared" si="6"/>
        <v/>
      </c>
    </row>
    <row r="41" spans="1:19" ht="15" thickBot="1" x14ac:dyDescent="0.35">
      <c r="A41" s="99">
        <f>IF(NOT('Curve Data'!A49&gt;'Curve Data'!$B$6),'Curve Data'!A49,"")</f>
        <v>39</v>
      </c>
      <c r="B41" s="100">
        <f>IF(NOT('Curve Data'!A49&gt;'Curve Data'!$B$6),'Curve Data'!B49-'Curve Data'!$B$3,"")</f>
        <v>-100</v>
      </c>
      <c r="C41" s="100" t="e">
        <f>IF(NOT('Curve Data'!A49&gt;'Curve Data'!$B$6),'Curve Data'!C49-'Curve Data'!$B$4,"")</f>
        <v>#NUM!</v>
      </c>
      <c r="D41" s="100" t="e">
        <f>IF(NOT('Curve Data'!A49&gt;'Curve Data'!$B$6),'Curve Data'!D49-'Curve Data'!$B$5,"")</f>
        <v>#NUM!</v>
      </c>
      <c r="E41" s="100" t="e">
        <f>IF(NOT('Curve Data'!A49&gt;'Curve Data'!$B$6),'Curve Data'!H49-'Curve Data'!$B$4,"")</f>
        <v>#NUM!</v>
      </c>
      <c r="F41" s="100" t="e">
        <f>IF(NOT('Curve Data'!A49&gt;'Curve Data'!$B$6),'Curve Data'!I49-'Curve Data'!$B$5,"")</f>
        <v>#NUM!</v>
      </c>
      <c r="G41" s="100" t="e">
        <f>IF(NOT('Curve Data'!A49&gt;'Curve Data'!$B$6),'Curve Data'!M49-'Curve Data'!$B$4,"")</f>
        <v>#NUM!</v>
      </c>
      <c r="H41" s="100" t="e">
        <f>IF(NOT('Curve Data'!A49&gt;'Curve Data'!$B$6),'Curve Data'!N49-'Curve Data'!$B$5,"")</f>
        <v>#NUM!</v>
      </c>
      <c r="I41" s="101" t="e">
        <f t="shared" si="0"/>
        <v>#NUM!</v>
      </c>
      <c r="J41" s="101" t="e">
        <f t="shared" si="1"/>
        <v>#NUM!</v>
      </c>
      <c r="K41" s="101">
        <f>IF(NOT('Curve Data'!A49&gt;'Curve Data'!$B$6),IF(NOT(ISBLANK('Input Data'!$U$17)),SQRT((('Curve Data'!R49-'Curve Data'!$B$4)^2+('Curve Data'!S49-'Curve Data'!$B$5-F41)^2)/('AAA Import 2'!I41^2+('AAA Import 2'!J41-F41)^2)),0.5*SQRT(2)),"")</f>
        <v>0.70710678118654757</v>
      </c>
      <c r="L41" s="101" t="e">
        <f t="shared" si="2"/>
        <v>#NUM!</v>
      </c>
      <c r="M41" s="101" t="e">
        <f t="shared" si="3"/>
        <v>#NUM!</v>
      </c>
      <c r="N41" s="101">
        <f>IF(NOT('Curve Data'!A49&gt;'Curve Data'!$B$6),IF(NOT(ISBLANK('Input Data'!$AA$17)),SQRT((('Curve Data'!W49-'Curve Data'!$B$4)^2+('Curve Data'!X49-'Curve Data'!$B$5-F41)^2)/('AAA Import 2'!L41^2+('AAA Import 2'!M41-F41)^2)),0.5*SQRT(2)),"")</f>
        <v>0.70710678118654757</v>
      </c>
      <c r="O41" s="102"/>
      <c r="P41" s="102"/>
      <c r="Q41" s="104" t="e">
        <f t="shared" si="4"/>
        <v>#NUM!</v>
      </c>
      <c r="R41" s="105" t="e">
        <f t="shared" si="5"/>
        <v>#NUM!</v>
      </c>
      <c r="S41" s="106" t="str">
        <f t="shared" si="6"/>
        <v/>
      </c>
    </row>
    <row r="42" spans="1:19" ht="15" thickBot="1" x14ac:dyDescent="0.35">
      <c r="A42" s="99">
        <f>IF(NOT('Curve Data'!A50&gt;'Curve Data'!$B$6),'Curve Data'!A50,"")</f>
        <v>40</v>
      </c>
      <c r="B42" s="100">
        <f>IF(NOT('Curve Data'!A50&gt;'Curve Data'!$B$6),'Curve Data'!B50-'Curve Data'!$B$3,"")</f>
        <v>-100</v>
      </c>
      <c r="C42" s="100" t="e">
        <f>IF(NOT('Curve Data'!A50&gt;'Curve Data'!$B$6),'Curve Data'!C50-'Curve Data'!$B$4,"")</f>
        <v>#NUM!</v>
      </c>
      <c r="D42" s="100" t="e">
        <f>IF(NOT('Curve Data'!A50&gt;'Curve Data'!$B$6),'Curve Data'!D50-'Curve Data'!$B$5,"")</f>
        <v>#NUM!</v>
      </c>
      <c r="E42" s="100" t="e">
        <f>IF(NOT('Curve Data'!A50&gt;'Curve Data'!$B$6),'Curve Data'!H50-'Curve Data'!$B$4,"")</f>
        <v>#NUM!</v>
      </c>
      <c r="F42" s="100" t="e">
        <f>IF(NOT('Curve Data'!A50&gt;'Curve Data'!$B$6),'Curve Data'!I50-'Curve Data'!$B$5,"")</f>
        <v>#NUM!</v>
      </c>
      <c r="G42" s="100" t="e">
        <f>IF(NOT('Curve Data'!A50&gt;'Curve Data'!$B$6),'Curve Data'!M50-'Curve Data'!$B$4,"")</f>
        <v>#NUM!</v>
      </c>
      <c r="H42" s="100" t="e">
        <f>IF(NOT('Curve Data'!A50&gt;'Curve Data'!$B$6),'Curve Data'!N50-'Curve Data'!$B$5,"")</f>
        <v>#NUM!</v>
      </c>
      <c r="I42" s="101" t="e">
        <f t="shared" si="0"/>
        <v>#NUM!</v>
      </c>
      <c r="J42" s="101" t="e">
        <f t="shared" si="1"/>
        <v>#NUM!</v>
      </c>
      <c r="K42" s="101">
        <f>IF(NOT('Curve Data'!A50&gt;'Curve Data'!$B$6),IF(NOT(ISBLANK('Input Data'!$U$17)),SQRT((('Curve Data'!R50-'Curve Data'!$B$4)^2+('Curve Data'!S50-'Curve Data'!$B$5-F42)^2)/('AAA Import 2'!I42^2+('AAA Import 2'!J42-F42)^2)),0.5*SQRT(2)),"")</f>
        <v>0.70710678118654757</v>
      </c>
      <c r="L42" s="101" t="e">
        <f t="shared" si="2"/>
        <v>#NUM!</v>
      </c>
      <c r="M42" s="101" t="e">
        <f t="shared" si="3"/>
        <v>#NUM!</v>
      </c>
      <c r="N42" s="101">
        <f>IF(NOT('Curve Data'!A50&gt;'Curve Data'!$B$6),IF(NOT(ISBLANK('Input Data'!$AA$17)),SQRT((('Curve Data'!W50-'Curve Data'!$B$4)^2+('Curve Data'!X50-'Curve Data'!$B$5-F42)^2)/('AAA Import 2'!L42^2+('AAA Import 2'!M42-F42)^2)),0.5*SQRT(2)),"")</f>
        <v>0.70710678118654757</v>
      </c>
      <c r="O42" s="102"/>
      <c r="P42" s="102"/>
      <c r="Q42" s="104" t="e">
        <f t="shared" si="4"/>
        <v>#NUM!</v>
      </c>
      <c r="R42" s="105" t="e">
        <f t="shared" si="5"/>
        <v>#NUM!</v>
      </c>
      <c r="S42" s="106" t="str">
        <f t="shared" si="6"/>
        <v/>
      </c>
    </row>
    <row r="43" spans="1:19" ht="15" thickBot="1" x14ac:dyDescent="0.35">
      <c r="A43" s="99">
        <f>IF(NOT('Curve Data'!A51&gt;'Curve Data'!$B$6),'Curve Data'!A51,"")</f>
        <v>41</v>
      </c>
      <c r="B43" s="100">
        <f>IF(NOT('Curve Data'!A51&gt;'Curve Data'!$B$6),'Curve Data'!B51-'Curve Data'!$B$3,"")</f>
        <v>-100</v>
      </c>
      <c r="C43" s="100" t="e">
        <f>IF(NOT('Curve Data'!A51&gt;'Curve Data'!$B$6),'Curve Data'!C51-'Curve Data'!$B$4,"")</f>
        <v>#NUM!</v>
      </c>
      <c r="D43" s="100" t="e">
        <f>IF(NOT('Curve Data'!A51&gt;'Curve Data'!$B$6),'Curve Data'!D51-'Curve Data'!$B$5,"")</f>
        <v>#NUM!</v>
      </c>
      <c r="E43" s="100" t="e">
        <f>IF(NOT('Curve Data'!A51&gt;'Curve Data'!$B$6),'Curve Data'!H51-'Curve Data'!$B$4,"")</f>
        <v>#NUM!</v>
      </c>
      <c r="F43" s="100" t="e">
        <f>IF(NOT('Curve Data'!A51&gt;'Curve Data'!$B$6),'Curve Data'!I51-'Curve Data'!$B$5,"")</f>
        <v>#NUM!</v>
      </c>
      <c r="G43" s="100" t="e">
        <f>IF(NOT('Curve Data'!A51&gt;'Curve Data'!$B$6),'Curve Data'!M51-'Curve Data'!$B$4,"")</f>
        <v>#NUM!</v>
      </c>
      <c r="H43" s="100" t="e">
        <f>IF(NOT('Curve Data'!A51&gt;'Curve Data'!$B$6),'Curve Data'!N51-'Curve Data'!$B$5,"")</f>
        <v>#NUM!</v>
      </c>
      <c r="I43" s="101" t="e">
        <f t="shared" si="0"/>
        <v>#NUM!</v>
      </c>
      <c r="J43" s="101" t="e">
        <f t="shared" si="1"/>
        <v>#NUM!</v>
      </c>
      <c r="K43" s="101">
        <f>IF(NOT('Curve Data'!A51&gt;'Curve Data'!$B$6),IF(NOT(ISBLANK('Input Data'!$U$17)),SQRT((('Curve Data'!R51-'Curve Data'!$B$4)^2+('Curve Data'!S51-'Curve Data'!$B$5-F43)^2)/('AAA Import 2'!I43^2+('AAA Import 2'!J43-F43)^2)),0.5*SQRT(2)),"")</f>
        <v>0.70710678118654757</v>
      </c>
      <c r="L43" s="101" t="e">
        <f t="shared" si="2"/>
        <v>#NUM!</v>
      </c>
      <c r="M43" s="101" t="e">
        <f t="shared" si="3"/>
        <v>#NUM!</v>
      </c>
      <c r="N43" s="101">
        <f>IF(NOT('Curve Data'!A51&gt;'Curve Data'!$B$6),IF(NOT(ISBLANK('Input Data'!$AA$17)),SQRT((('Curve Data'!W51-'Curve Data'!$B$4)^2+('Curve Data'!X51-'Curve Data'!$B$5-F43)^2)/('AAA Import 2'!L43^2+('AAA Import 2'!M43-F43)^2)),0.5*SQRT(2)),"")</f>
        <v>0.70710678118654757</v>
      </c>
      <c r="O43" s="102"/>
      <c r="P43" s="102"/>
      <c r="Q43" s="104" t="e">
        <f t="shared" si="4"/>
        <v>#NUM!</v>
      </c>
      <c r="R43" s="105" t="e">
        <f t="shared" si="5"/>
        <v>#NUM!</v>
      </c>
      <c r="S43" s="106" t="str">
        <f t="shared" si="6"/>
        <v/>
      </c>
    </row>
    <row r="44" spans="1:19" ht="15" thickBot="1" x14ac:dyDescent="0.35">
      <c r="A44" s="99">
        <f>IF(NOT('Curve Data'!A52&gt;'Curve Data'!$B$6),'Curve Data'!A52,"")</f>
        <v>42</v>
      </c>
      <c r="B44" s="100">
        <f>IF(NOT('Curve Data'!A52&gt;'Curve Data'!$B$6),'Curve Data'!B52-'Curve Data'!$B$3,"")</f>
        <v>-100</v>
      </c>
      <c r="C44" s="100" t="e">
        <f>IF(NOT('Curve Data'!A52&gt;'Curve Data'!$B$6),'Curve Data'!C52-'Curve Data'!$B$4,"")</f>
        <v>#NUM!</v>
      </c>
      <c r="D44" s="100" t="e">
        <f>IF(NOT('Curve Data'!A52&gt;'Curve Data'!$B$6),'Curve Data'!D52-'Curve Data'!$B$5,"")</f>
        <v>#NUM!</v>
      </c>
      <c r="E44" s="100" t="e">
        <f>IF(NOT('Curve Data'!A52&gt;'Curve Data'!$B$6),'Curve Data'!H52-'Curve Data'!$B$4,"")</f>
        <v>#NUM!</v>
      </c>
      <c r="F44" s="100" t="e">
        <f>IF(NOT('Curve Data'!A52&gt;'Curve Data'!$B$6),'Curve Data'!I52-'Curve Data'!$B$5,"")</f>
        <v>#NUM!</v>
      </c>
      <c r="G44" s="100" t="e">
        <f>IF(NOT('Curve Data'!A52&gt;'Curve Data'!$B$6),'Curve Data'!M52-'Curve Data'!$B$4,"")</f>
        <v>#NUM!</v>
      </c>
      <c r="H44" s="100" t="e">
        <f>IF(NOT('Curve Data'!A52&gt;'Curve Data'!$B$6),'Curve Data'!N52-'Curve Data'!$B$5,"")</f>
        <v>#NUM!</v>
      </c>
      <c r="I44" s="101" t="e">
        <f t="shared" si="0"/>
        <v>#NUM!</v>
      </c>
      <c r="J44" s="101" t="e">
        <f t="shared" si="1"/>
        <v>#NUM!</v>
      </c>
      <c r="K44" s="101">
        <f>IF(NOT('Curve Data'!A52&gt;'Curve Data'!$B$6),IF(NOT(ISBLANK('Input Data'!$U$17)),SQRT((('Curve Data'!R52-'Curve Data'!$B$4)^2+('Curve Data'!S52-'Curve Data'!$B$5-F44)^2)/('AAA Import 2'!I44^2+('AAA Import 2'!J44-F44)^2)),0.5*SQRT(2)),"")</f>
        <v>0.70710678118654757</v>
      </c>
      <c r="L44" s="101" t="e">
        <f t="shared" si="2"/>
        <v>#NUM!</v>
      </c>
      <c r="M44" s="101" t="e">
        <f t="shared" si="3"/>
        <v>#NUM!</v>
      </c>
      <c r="N44" s="101">
        <f>IF(NOT('Curve Data'!A52&gt;'Curve Data'!$B$6),IF(NOT(ISBLANK('Input Data'!$AA$17)),SQRT((('Curve Data'!W52-'Curve Data'!$B$4)^2+('Curve Data'!X52-'Curve Data'!$B$5-F44)^2)/('AAA Import 2'!L44^2+('AAA Import 2'!M44-F44)^2)),0.5*SQRT(2)),"")</f>
        <v>0.70710678118654757</v>
      </c>
      <c r="O44" s="102"/>
      <c r="P44" s="102"/>
      <c r="Q44" s="104" t="e">
        <f t="shared" si="4"/>
        <v>#NUM!</v>
      </c>
      <c r="R44" s="105" t="e">
        <f t="shared" si="5"/>
        <v>#NUM!</v>
      </c>
      <c r="S44" s="106" t="str">
        <f t="shared" si="6"/>
        <v/>
      </c>
    </row>
    <row r="45" spans="1:19" ht="15" thickBot="1" x14ac:dyDescent="0.35">
      <c r="A45" s="99">
        <f>IF(NOT('Curve Data'!A53&gt;'Curve Data'!$B$6),'Curve Data'!A53,"")</f>
        <v>43</v>
      </c>
      <c r="B45" s="100">
        <f>IF(NOT('Curve Data'!A53&gt;'Curve Data'!$B$6),'Curve Data'!B53-'Curve Data'!$B$3,"")</f>
        <v>-100</v>
      </c>
      <c r="C45" s="100" t="e">
        <f>IF(NOT('Curve Data'!A53&gt;'Curve Data'!$B$6),'Curve Data'!C53-'Curve Data'!$B$4,"")</f>
        <v>#NUM!</v>
      </c>
      <c r="D45" s="100" t="e">
        <f>IF(NOT('Curve Data'!A53&gt;'Curve Data'!$B$6),'Curve Data'!D53-'Curve Data'!$B$5,"")</f>
        <v>#NUM!</v>
      </c>
      <c r="E45" s="100" t="e">
        <f>IF(NOT('Curve Data'!A53&gt;'Curve Data'!$B$6),'Curve Data'!H53-'Curve Data'!$B$4,"")</f>
        <v>#NUM!</v>
      </c>
      <c r="F45" s="100" t="e">
        <f>IF(NOT('Curve Data'!A53&gt;'Curve Data'!$B$6),'Curve Data'!I53-'Curve Data'!$B$5,"")</f>
        <v>#NUM!</v>
      </c>
      <c r="G45" s="100" t="e">
        <f>IF(NOT('Curve Data'!A53&gt;'Curve Data'!$B$6),'Curve Data'!M53-'Curve Data'!$B$4,"")</f>
        <v>#NUM!</v>
      </c>
      <c r="H45" s="100" t="e">
        <f>IF(NOT('Curve Data'!A53&gt;'Curve Data'!$B$6),'Curve Data'!N53-'Curve Data'!$B$5,"")</f>
        <v>#NUM!</v>
      </c>
      <c r="I45" s="101" t="e">
        <f t="shared" si="0"/>
        <v>#NUM!</v>
      </c>
      <c r="J45" s="101" t="e">
        <f t="shared" si="1"/>
        <v>#NUM!</v>
      </c>
      <c r="K45" s="101">
        <f>IF(NOT('Curve Data'!A53&gt;'Curve Data'!$B$6),IF(NOT(ISBLANK('Input Data'!$U$17)),SQRT((('Curve Data'!R53-'Curve Data'!$B$4)^2+('Curve Data'!S53-'Curve Data'!$B$5-F45)^2)/('AAA Import 2'!I45^2+('AAA Import 2'!J45-F45)^2)),0.5*SQRT(2)),"")</f>
        <v>0.70710678118654757</v>
      </c>
      <c r="L45" s="101" t="e">
        <f t="shared" si="2"/>
        <v>#NUM!</v>
      </c>
      <c r="M45" s="101" t="e">
        <f t="shared" si="3"/>
        <v>#NUM!</v>
      </c>
      <c r="N45" s="101">
        <f>IF(NOT('Curve Data'!A53&gt;'Curve Data'!$B$6),IF(NOT(ISBLANK('Input Data'!$AA$17)),SQRT((('Curve Data'!W53-'Curve Data'!$B$4)^2+('Curve Data'!X53-'Curve Data'!$B$5-F45)^2)/('AAA Import 2'!L45^2+('AAA Import 2'!M45-F45)^2)),0.5*SQRT(2)),"")</f>
        <v>0.70710678118654757</v>
      </c>
      <c r="O45" s="102"/>
      <c r="P45" s="102"/>
      <c r="Q45" s="104" t="e">
        <f t="shared" si="4"/>
        <v>#NUM!</v>
      </c>
      <c r="R45" s="105" t="e">
        <f t="shared" si="5"/>
        <v>#NUM!</v>
      </c>
      <c r="S45" s="106" t="str">
        <f t="shared" si="6"/>
        <v/>
      </c>
    </row>
    <row r="46" spans="1:19" ht="15" thickBot="1" x14ac:dyDescent="0.35">
      <c r="A46" s="99">
        <f>IF(NOT('Curve Data'!A54&gt;'Curve Data'!$B$6),'Curve Data'!A54,"")</f>
        <v>44</v>
      </c>
      <c r="B46" s="100">
        <f>IF(NOT('Curve Data'!A54&gt;'Curve Data'!$B$6),'Curve Data'!B54-'Curve Data'!$B$3,"")</f>
        <v>-100</v>
      </c>
      <c r="C46" s="100" t="e">
        <f>IF(NOT('Curve Data'!A54&gt;'Curve Data'!$B$6),'Curve Data'!C54-'Curve Data'!$B$4,"")</f>
        <v>#NUM!</v>
      </c>
      <c r="D46" s="100" t="e">
        <f>IF(NOT('Curve Data'!A54&gt;'Curve Data'!$B$6),'Curve Data'!D54-'Curve Data'!$B$5,"")</f>
        <v>#NUM!</v>
      </c>
      <c r="E46" s="100" t="e">
        <f>IF(NOT('Curve Data'!A54&gt;'Curve Data'!$B$6),'Curve Data'!H54-'Curve Data'!$B$4,"")</f>
        <v>#NUM!</v>
      </c>
      <c r="F46" s="100" t="e">
        <f>IF(NOT('Curve Data'!A54&gt;'Curve Data'!$B$6),'Curve Data'!I54-'Curve Data'!$B$5,"")</f>
        <v>#NUM!</v>
      </c>
      <c r="G46" s="100" t="e">
        <f>IF(NOT('Curve Data'!A54&gt;'Curve Data'!$B$6),'Curve Data'!M54-'Curve Data'!$B$4,"")</f>
        <v>#NUM!</v>
      </c>
      <c r="H46" s="100" t="e">
        <f>IF(NOT('Curve Data'!A54&gt;'Curve Data'!$B$6),'Curve Data'!N54-'Curve Data'!$B$5,"")</f>
        <v>#NUM!</v>
      </c>
      <c r="I46" s="101" t="e">
        <f t="shared" si="0"/>
        <v>#NUM!</v>
      </c>
      <c r="J46" s="101" t="e">
        <f t="shared" si="1"/>
        <v>#NUM!</v>
      </c>
      <c r="K46" s="101">
        <f>IF(NOT('Curve Data'!A54&gt;'Curve Data'!$B$6),IF(NOT(ISBLANK('Input Data'!$U$17)),SQRT((('Curve Data'!R54-'Curve Data'!$B$4)^2+('Curve Data'!S54-'Curve Data'!$B$5-F46)^2)/('AAA Import 2'!I46^2+('AAA Import 2'!J46-F46)^2)),0.5*SQRT(2)),"")</f>
        <v>0.70710678118654757</v>
      </c>
      <c r="L46" s="101" t="e">
        <f t="shared" si="2"/>
        <v>#NUM!</v>
      </c>
      <c r="M46" s="101" t="e">
        <f t="shared" si="3"/>
        <v>#NUM!</v>
      </c>
      <c r="N46" s="101">
        <f>IF(NOT('Curve Data'!A54&gt;'Curve Data'!$B$6),IF(NOT(ISBLANK('Input Data'!$AA$17)),SQRT((('Curve Data'!W54-'Curve Data'!$B$4)^2+('Curve Data'!X54-'Curve Data'!$B$5-F46)^2)/('AAA Import 2'!L46^2+('AAA Import 2'!M46-F46)^2)),0.5*SQRT(2)),"")</f>
        <v>0.70710678118654757</v>
      </c>
      <c r="O46" s="102"/>
      <c r="P46" s="102"/>
      <c r="Q46" s="104" t="e">
        <f t="shared" si="4"/>
        <v>#NUM!</v>
      </c>
      <c r="R46" s="105" t="e">
        <f t="shared" si="5"/>
        <v>#NUM!</v>
      </c>
      <c r="S46" s="106" t="str">
        <f t="shared" si="6"/>
        <v/>
      </c>
    </row>
    <row r="47" spans="1:19" ht="15" thickBot="1" x14ac:dyDescent="0.35">
      <c r="A47" s="99">
        <f>IF(NOT('Curve Data'!A55&gt;'Curve Data'!$B$6),'Curve Data'!A55,"")</f>
        <v>45</v>
      </c>
      <c r="B47" s="100">
        <f>IF(NOT('Curve Data'!A55&gt;'Curve Data'!$B$6),'Curve Data'!B55-'Curve Data'!$B$3,"")</f>
        <v>-100</v>
      </c>
      <c r="C47" s="100" t="e">
        <f>IF(NOT('Curve Data'!A55&gt;'Curve Data'!$B$6),'Curve Data'!C55-'Curve Data'!$B$4,"")</f>
        <v>#NUM!</v>
      </c>
      <c r="D47" s="100" t="e">
        <f>IF(NOT('Curve Data'!A55&gt;'Curve Data'!$B$6),'Curve Data'!D55-'Curve Data'!$B$5,"")</f>
        <v>#NUM!</v>
      </c>
      <c r="E47" s="100" t="e">
        <f>IF(NOT('Curve Data'!A55&gt;'Curve Data'!$B$6),'Curve Data'!H55-'Curve Data'!$B$4,"")</f>
        <v>#NUM!</v>
      </c>
      <c r="F47" s="100" t="e">
        <f>IF(NOT('Curve Data'!A55&gt;'Curve Data'!$B$6),'Curve Data'!I55-'Curve Data'!$B$5,"")</f>
        <v>#NUM!</v>
      </c>
      <c r="G47" s="100" t="e">
        <f>IF(NOT('Curve Data'!A55&gt;'Curve Data'!$B$6),'Curve Data'!M55-'Curve Data'!$B$4,"")</f>
        <v>#NUM!</v>
      </c>
      <c r="H47" s="100" t="e">
        <f>IF(NOT('Curve Data'!A55&gt;'Curve Data'!$B$6),'Curve Data'!N55-'Curve Data'!$B$5,"")</f>
        <v>#NUM!</v>
      </c>
      <c r="I47" s="101" t="e">
        <f t="shared" si="0"/>
        <v>#NUM!</v>
      </c>
      <c r="J47" s="101" t="e">
        <f t="shared" si="1"/>
        <v>#NUM!</v>
      </c>
      <c r="K47" s="101">
        <f>IF(NOT('Curve Data'!A55&gt;'Curve Data'!$B$6),IF(NOT(ISBLANK('Input Data'!$U$17)),SQRT((('Curve Data'!R55-'Curve Data'!$B$4)^2+('Curve Data'!S55-'Curve Data'!$B$5-F47)^2)/('AAA Import 2'!I47^2+('AAA Import 2'!J47-F47)^2)),0.5*SQRT(2)),"")</f>
        <v>0.70710678118654757</v>
      </c>
      <c r="L47" s="101" t="e">
        <f t="shared" si="2"/>
        <v>#NUM!</v>
      </c>
      <c r="M47" s="101" t="e">
        <f t="shared" si="3"/>
        <v>#NUM!</v>
      </c>
      <c r="N47" s="101">
        <f>IF(NOT('Curve Data'!A55&gt;'Curve Data'!$B$6),IF(NOT(ISBLANK('Input Data'!$AA$17)),SQRT((('Curve Data'!W55-'Curve Data'!$B$4)^2+('Curve Data'!X55-'Curve Data'!$B$5-F47)^2)/('AAA Import 2'!L47^2+('AAA Import 2'!M47-F47)^2)),0.5*SQRT(2)),"")</f>
        <v>0.70710678118654757</v>
      </c>
      <c r="O47" s="102"/>
      <c r="P47" s="102"/>
      <c r="Q47" s="104" t="e">
        <f t="shared" si="4"/>
        <v>#NUM!</v>
      </c>
      <c r="R47" s="105" t="e">
        <f t="shared" si="5"/>
        <v>#NUM!</v>
      </c>
      <c r="S47" s="106" t="str">
        <f t="shared" si="6"/>
        <v/>
      </c>
    </row>
    <row r="48" spans="1:19" ht="15" thickBot="1" x14ac:dyDescent="0.35">
      <c r="A48" s="99">
        <f>IF(NOT('Curve Data'!A56&gt;'Curve Data'!$B$6),'Curve Data'!A56,"")</f>
        <v>46</v>
      </c>
      <c r="B48" s="100">
        <f>IF(NOT('Curve Data'!A56&gt;'Curve Data'!$B$6),'Curve Data'!B56-'Curve Data'!$B$3,"")</f>
        <v>-100</v>
      </c>
      <c r="C48" s="100" t="e">
        <f>IF(NOT('Curve Data'!A56&gt;'Curve Data'!$B$6),'Curve Data'!C56-'Curve Data'!$B$4,"")</f>
        <v>#NUM!</v>
      </c>
      <c r="D48" s="100" t="e">
        <f>IF(NOT('Curve Data'!A56&gt;'Curve Data'!$B$6),'Curve Data'!D56-'Curve Data'!$B$5,"")</f>
        <v>#NUM!</v>
      </c>
      <c r="E48" s="100" t="e">
        <f>IF(NOT('Curve Data'!A56&gt;'Curve Data'!$B$6),'Curve Data'!H56-'Curve Data'!$B$4,"")</f>
        <v>#NUM!</v>
      </c>
      <c r="F48" s="100" t="e">
        <f>IF(NOT('Curve Data'!A56&gt;'Curve Data'!$B$6),'Curve Data'!I56-'Curve Data'!$B$5,"")</f>
        <v>#NUM!</v>
      </c>
      <c r="G48" s="100" t="e">
        <f>IF(NOT('Curve Data'!A56&gt;'Curve Data'!$B$6),'Curve Data'!M56-'Curve Data'!$B$4,"")</f>
        <v>#NUM!</v>
      </c>
      <c r="H48" s="100" t="e">
        <f>IF(NOT('Curve Data'!A56&gt;'Curve Data'!$B$6),'Curve Data'!N56-'Curve Data'!$B$5,"")</f>
        <v>#NUM!</v>
      </c>
      <c r="I48" s="101" t="e">
        <f t="shared" si="0"/>
        <v>#NUM!</v>
      </c>
      <c r="J48" s="101" t="e">
        <f t="shared" si="1"/>
        <v>#NUM!</v>
      </c>
      <c r="K48" s="101">
        <f>IF(NOT('Curve Data'!A56&gt;'Curve Data'!$B$6),IF(NOT(ISBLANK('Input Data'!$U$17)),SQRT((('Curve Data'!R56-'Curve Data'!$B$4)^2+('Curve Data'!S56-'Curve Data'!$B$5-F48)^2)/('AAA Import 2'!I48^2+('AAA Import 2'!J48-F48)^2)),0.5*SQRT(2)),"")</f>
        <v>0.70710678118654757</v>
      </c>
      <c r="L48" s="101" t="e">
        <f t="shared" si="2"/>
        <v>#NUM!</v>
      </c>
      <c r="M48" s="101" t="e">
        <f t="shared" si="3"/>
        <v>#NUM!</v>
      </c>
      <c r="N48" s="101">
        <f>IF(NOT('Curve Data'!A56&gt;'Curve Data'!$B$6),IF(NOT(ISBLANK('Input Data'!$AA$17)),SQRT((('Curve Data'!W56-'Curve Data'!$B$4)^2+('Curve Data'!X56-'Curve Data'!$B$5-F48)^2)/('AAA Import 2'!L48^2+('AAA Import 2'!M48-F48)^2)),0.5*SQRT(2)),"")</f>
        <v>0.70710678118654757</v>
      </c>
      <c r="O48" s="102"/>
      <c r="P48" s="102"/>
      <c r="Q48" s="104" t="e">
        <f t="shared" si="4"/>
        <v>#NUM!</v>
      </c>
      <c r="R48" s="105" t="e">
        <f t="shared" si="5"/>
        <v>#NUM!</v>
      </c>
      <c r="S48" s="106" t="str">
        <f t="shared" si="6"/>
        <v/>
      </c>
    </row>
    <row r="49" spans="1:19" ht="15" thickBot="1" x14ac:dyDescent="0.35">
      <c r="A49" s="99">
        <f>IF(NOT('Curve Data'!A57&gt;'Curve Data'!$B$6),'Curve Data'!A57,"")</f>
        <v>47</v>
      </c>
      <c r="B49" s="100">
        <f>IF(NOT('Curve Data'!A57&gt;'Curve Data'!$B$6),'Curve Data'!B57-'Curve Data'!$B$3,"")</f>
        <v>-100</v>
      </c>
      <c r="C49" s="100" t="e">
        <f>IF(NOT('Curve Data'!A57&gt;'Curve Data'!$B$6),'Curve Data'!C57-'Curve Data'!$B$4,"")</f>
        <v>#NUM!</v>
      </c>
      <c r="D49" s="100" t="e">
        <f>IF(NOT('Curve Data'!A57&gt;'Curve Data'!$B$6),'Curve Data'!D57-'Curve Data'!$B$5,"")</f>
        <v>#NUM!</v>
      </c>
      <c r="E49" s="100" t="e">
        <f>IF(NOT('Curve Data'!A57&gt;'Curve Data'!$B$6),'Curve Data'!H57-'Curve Data'!$B$4,"")</f>
        <v>#NUM!</v>
      </c>
      <c r="F49" s="100" t="e">
        <f>IF(NOT('Curve Data'!A57&gt;'Curve Data'!$B$6),'Curve Data'!I57-'Curve Data'!$B$5,"")</f>
        <v>#NUM!</v>
      </c>
      <c r="G49" s="100" t="e">
        <f>IF(NOT('Curve Data'!A57&gt;'Curve Data'!$B$6),'Curve Data'!M57-'Curve Data'!$B$4,"")</f>
        <v>#NUM!</v>
      </c>
      <c r="H49" s="100" t="e">
        <f>IF(NOT('Curve Data'!A57&gt;'Curve Data'!$B$6),'Curve Data'!N57-'Curve Data'!$B$5,"")</f>
        <v>#NUM!</v>
      </c>
      <c r="I49" s="101" t="e">
        <f t="shared" si="0"/>
        <v>#NUM!</v>
      </c>
      <c r="J49" s="101" t="e">
        <f t="shared" si="1"/>
        <v>#NUM!</v>
      </c>
      <c r="K49" s="101">
        <f>IF(NOT('Curve Data'!A57&gt;'Curve Data'!$B$6),IF(NOT(ISBLANK('Input Data'!$U$17)),SQRT((('Curve Data'!R57-'Curve Data'!$B$4)^2+('Curve Data'!S57-'Curve Data'!$B$5-F49)^2)/('AAA Import 2'!I49^2+('AAA Import 2'!J49-F49)^2)),0.5*SQRT(2)),"")</f>
        <v>0.70710678118654757</v>
      </c>
      <c r="L49" s="101" t="e">
        <f t="shared" si="2"/>
        <v>#NUM!</v>
      </c>
      <c r="M49" s="101" t="e">
        <f t="shared" si="3"/>
        <v>#NUM!</v>
      </c>
      <c r="N49" s="101">
        <f>IF(NOT('Curve Data'!A57&gt;'Curve Data'!$B$6),IF(NOT(ISBLANK('Input Data'!$AA$17)),SQRT((('Curve Data'!W57-'Curve Data'!$B$4)^2+('Curve Data'!X57-'Curve Data'!$B$5-F49)^2)/('AAA Import 2'!L49^2+('AAA Import 2'!M49-F49)^2)),0.5*SQRT(2)),"")</f>
        <v>0.70710678118654757</v>
      </c>
      <c r="O49" s="102"/>
      <c r="P49" s="102"/>
      <c r="Q49" s="104" t="e">
        <f t="shared" si="4"/>
        <v>#NUM!</v>
      </c>
      <c r="R49" s="105" t="e">
        <f t="shared" si="5"/>
        <v>#NUM!</v>
      </c>
      <c r="S49" s="106" t="str">
        <f t="shared" si="6"/>
        <v/>
      </c>
    </row>
    <row r="50" spans="1:19" ht="15" thickBot="1" x14ac:dyDescent="0.35">
      <c r="A50" s="99">
        <f>IF(NOT('Curve Data'!A58&gt;'Curve Data'!$B$6),'Curve Data'!A58,"")</f>
        <v>48</v>
      </c>
      <c r="B50" s="100">
        <f>IF(NOT('Curve Data'!A58&gt;'Curve Data'!$B$6),'Curve Data'!B58-'Curve Data'!$B$3,"")</f>
        <v>-100</v>
      </c>
      <c r="C50" s="100" t="e">
        <f>IF(NOT('Curve Data'!A58&gt;'Curve Data'!$B$6),'Curve Data'!C58-'Curve Data'!$B$4,"")</f>
        <v>#NUM!</v>
      </c>
      <c r="D50" s="100" t="e">
        <f>IF(NOT('Curve Data'!A58&gt;'Curve Data'!$B$6),'Curve Data'!D58-'Curve Data'!$B$5,"")</f>
        <v>#NUM!</v>
      </c>
      <c r="E50" s="100" t="e">
        <f>IF(NOT('Curve Data'!A58&gt;'Curve Data'!$B$6),'Curve Data'!H58-'Curve Data'!$B$4,"")</f>
        <v>#NUM!</v>
      </c>
      <c r="F50" s="100" t="e">
        <f>IF(NOT('Curve Data'!A58&gt;'Curve Data'!$B$6),'Curve Data'!I58-'Curve Data'!$B$5,"")</f>
        <v>#NUM!</v>
      </c>
      <c r="G50" s="100" t="e">
        <f>IF(NOT('Curve Data'!A58&gt;'Curve Data'!$B$6),'Curve Data'!M58-'Curve Data'!$B$4,"")</f>
        <v>#NUM!</v>
      </c>
      <c r="H50" s="100" t="e">
        <f>IF(NOT('Curve Data'!A58&gt;'Curve Data'!$B$6),'Curve Data'!N58-'Curve Data'!$B$5,"")</f>
        <v>#NUM!</v>
      </c>
      <c r="I50" s="101" t="e">
        <f t="shared" si="0"/>
        <v>#NUM!</v>
      </c>
      <c r="J50" s="101" t="e">
        <f t="shared" si="1"/>
        <v>#NUM!</v>
      </c>
      <c r="K50" s="101">
        <f>IF(NOT('Curve Data'!A58&gt;'Curve Data'!$B$6),IF(NOT(ISBLANK('Input Data'!$U$17)),SQRT((('Curve Data'!R58-'Curve Data'!$B$4)^2+('Curve Data'!S58-'Curve Data'!$B$5-F50)^2)/('AAA Import 2'!I50^2+('AAA Import 2'!J50-F50)^2)),0.5*SQRT(2)),"")</f>
        <v>0.70710678118654757</v>
      </c>
      <c r="L50" s="101" t="e">
        <f t="shared" si="2"/>
        <v>#NUM!</v>
      </c>
      <c r="M50" s="101" t="e">
        <f t="shared" si="3"/>
        <v>#NUM!</v>
      </c>
      <c r="N50" s="101">
        <f>IF(NOT('Curve Data'!A58&gt;'Curve Data'!$B$6),IF(NOT(ISBLANK('Input Data'!$AA$17)),SQRT((('Curve Data'!W58-'Curve Data'!$B$4)^2+('Curve Data'!X58-'Curve Data'!$B$5-F50)^2)/('AAA Import 2'!L50^2+('AAA Import 2'!M50-F50)^2)),0.5*SQRT(2)),"")</f>
        <v>0.70710678118654757</v>
      </c>
      <c r="O50" s="102"/>
      <c r="P50" s="102"/>
      <c r="Q50" s="104" t="e">
        <f t="shared" si="4"/>
        <v>#NUM!</v>
      </c>
      <c r="R50" s="105" t="e">
        <f t="shared" si="5"/>
        <v>#NUM!</v>
      </c>
      <c r="S50" s="106" t="str">
        <f t="shared" si="6"/>
        <v/>
      </c>
    </row>
    <row r="51" spans="1:19" ht="15" thickBot="1" x14ac:dyDescent="0.35">
      <c r="A51" s="99">
        <f>IF(NOT('Curve Data'!A59&gt;'Curve Data'!$B$6),'Curve Data'!A59,"")</f>
        <v>49</v>
      </c>
      <c r="B51" s="100">
        <f>IF(NOT('Curve Data'!A59&gt;'Curve Data'!$B$6),'Curve Data'!B59-'Curve Data'!$B$3,"")</f>
        <v>-100</v>
      </c>
      <c r="C51" s="100" t="e">
        <f>IF(NOT('Curve Data'!A59&gt;'Curve Data'!$B$6),'Curve Data'!C59-'Curve Data'!$B$4,"")</f>
        <v>#NUM!</v>
      </c>
      <c r="D51" s="100" t="e">
        <f>IF(NOT('Curve Data'!A59&gt;'Curve Data'!$B$6),'Curve Data'!D59-'Curve Data'!$B$5,"")</f>
        <v>#NUM!</v>
      </c>
      <c r="E51" s="100" t="e">
        <f>IF(NOT('Curve Data'!A59&gt;'Curve Data'!$B$6),'Curve Data'!H59-'Curve Data'!$B$4,"")</f>
        <v>#NUM!</v>
      </c>
      <c r="F51" s="100" t="e">
        <f>IF(NOT('Curve Data'!A59&gt;'Curve Data'!$B$6),'Curve Data'!I59-'Curve Data'!$B$5,"")</f>
        <v>#NUM!</v>
      </c>
      <c r="G51" s="100" t="e">
        <f>IF(NOT('Curve Data'!A59&gt;'Curve Data'!$B$6),'Curve Data'!M59-'Curve Data'!$B$4,"")</f>
        <v>#NUM!</v>
      </c>
      <c r="H51" s="100" t="e">
        <f>IF(NOT('Curve Data'!A59&gt;'Curve Data'!$B$6),'Curve Data'!N59-'Curve Data'!$B$5,"")</f>
        <v>#NUM!</v>
      </c>
      <c r="I51" s="101" t="e">
        <f t="shared" si="0"/>
        <v>#NUM!</v>
      </c>
      <c r="J51" s="101" t="e">
        <f t="shared" si="1"/>
        <v>#NUM!</v>
      </c>
      <c r="K51" s="101">
        <f>IF(NOT('Curve Data'!A59&gt;'Curve Data'!$B$6),IF(NOT(ISBLANK('Input Data'!$U$17)),SQRT((('Curve Data'!R59-'Curve Data'!$B$4)^2+('Curve Data'!S59-'Curve Data'!$B$5-F51)^2)/('AAA Import 2'!I51^2+('AAA Import 2'!J51-F51)^2)),0.5*SQRT(2)),"")</f>
        <v>0.70710678118654757</v>
      </c>
      <c r="L51" s="101" t="e">
        <f t="shared" si="2"/>
        <v>#NUM!</v>
      </c>
      <c r="M51" s="101" t="e">
        <f t="shared" si="3"/>
        <v>#NUM!</v>
      </c>
      <c r="N51" s="101">
        <f>IF(NOT('Curve Data'!A59&gt;'Curve Data'!$B$6),IF(NOT(ISBLANK('Input Data'!$AA$17)),SQRT((('Curve Data'!W59-'Curve Data'!$B$4)^2+('Curve Data'!X59-'Curve Data'!$B$5-F51)^2)/('AAA Import 2'!L51^2+('AAA Import 2'!M51-F51)^2)),0.5*SQRT(2)),"")</f>
        <v>0.70710678118654757</v>
      </c>
      <c r="O51" s="102"/>
      <c r="P51" s="102"/>
      <c r="Q51" s="104" t="e">
        <f t="shared" si="4"/>
        <v>#NUM!</v>
      </c>
      <c r="R51" s="105" t="e">
        <f t="shared" si="5"/>
        <v>#NUM!</v>
      </c>
      <c r="S51" s="106" t="str">
        <f t="shared" si="6"/>
        <v/>
      </c>
    </row>
    <row r="52" spans="1:19" ht="15" thickBot="1" x14ac:dyDescent="0.35">
      <c r="A52" s="99">
        <f>IF(NOT('Curve Data'!A60&gt;'Curve Data'!$B$6),'Curve Data'!A60,"")</f>
        <v>50</v>
      </c>
      <c r="B52" s="100">
        <f>IF(NOT('Curve Data'!A60&gt;'Curve Data'!$B$6),'Curve Data'!B60-'Curve Data'!$B$3,"")</f>
        <v>-100</v>
      </c>
      <c r="C52" s="100" t="e">
        <f>IF(NOT('Curve Data'!A60&gt;'Curve Data'!$B$6),'Curve Data'!C60-'Curve Data'!$B$4,"")</f>
        <v>#NUM!</v>
      </c>
      <c r="D52" s="100" t="e">
        <f>IF(NOT('Curve Data'!A60&gt;'Curve Data'!$B$6),'Curve Data'!D60-'Curve Data'!$B$5,"")</f>
        <v>#NUM!</v>
      </c>
      <c r="E52" s="100" t="e">
        <f>IF(NOT('Curve Data'!A60&gt;'Curve Data'!$B$6),'Curve Data'!H60-'Curve Data'!$B$4,"")</f>
        <v>#NUM!</v>
      </c>
      <c r="F52" s="100" t="e">
        <f>IF(NOT('Curve Data'!A60&gt;'Curve Data'!$B$6),'Curve Data'!I60-'Curve Data'!$B$5,"")</f>
        <v>#NUM!</v>
      </c>
      <c r="G52" s="100" t="e">
        <f>IF(NOT('Curve Data'!A60&gt;'Curve Data'!$B$6),'Curve Data'!M60-'Curve Data'!$B$4,"")</f>
        <v>#NUM!</v>
      </c>
      <c r="H52" s="100" t="e">
        <f>IF(NOT('Curve Data'!A60&gt;'Curve Data'!$B$6),'Curve Data'!N60-'Curve Data'!$B$5,"")</f>
        <v>#NUM!</v>
      </c>
      <c r="I52" s="101" t="e">
        <f t="shared" si="0"/>
        <v>#NUM!</v>
      </c>
      <c r="J52" s="101" t="e">
        <f t="shared" si="1"/>
        <v>#NUM!</v>
      </c>
      <c r="K52" s="101">
        <f>IF(NOT('Curve Data'!A60&gt;'Curve Data'!$B$6),IF(NOT(ISBLANK('Input Data'!$U$17)),SQRT((('Curve Data'!R60-'Curve Data'!$B$4)^2+('Curve Data'!S60-'Curve Data'!$B$5-F52)^2)/('AAA Import 2'!I52^2+('AAA Import 2'!J52-F52)^2)),0.5*SQRT(2)),"")</f>
        <v>0.70710678118654757</v>
      </c>
      <c r="L52" s="101" t="e">
        <f t="shared" si="2"/>
        <v>#NUM!</v>
      </c>
      <c r="M52" s="101" t="e">
        <f t="shared" si="3"/>
        <v>#NUM!</v>
      </c>
      <c r="N52" s="101">
        <f>IF(NOT('Curve Data'!A60&gt;'Curve Data'!$B$6),IF(NOT(ISBLANK('Input Data'!$AA$17)),SQRT((('Curve Data'!W60-'Curve Data'!$B$4)^2+('Curve Data'!X60-'Curve Data'!$B$5-F52)^2)/('AAA Import 2'!L52^2+('AAA Import 2'!M52-F52)^2)),0.5*SQRT(2)),"")</f>
        <v>0.70710678118654757</v>
      </c>
      <c r="O52" s="102"/>
      <c r="P52" s="102"/>
      <c r="Q52" s="104" t="e">
        <f t="shared" si="4"/>
        <v>#NUM!</v>
      </c>
      <c r="R52" s="105" t="e">
        <f t="shared" si="5"/>
        <v>#NUM!</v>
      </c>
      <c r="S52" s="106" t="str">
        <f t="shared" si="6"/>
        <v/>
      </c>
    </row>
    <row r="53" spans="1:19" ht="15" thickBot="1" x14ac:dyDescent="0.35">
      <c r="A53" s="99">
        <f>IF(NOT('Curve Data'!A61&gt;'Curve Data'!$B$6),'Curve Data'!A61,"")</f>
        <v>51</v>
      </c>
      <c r="B53" s="100">
        <f>IF(NOT('Curve Data'!A61&gt;'Curve Data'!$B$6),'Curve Data'!B61-'Curve Data'!$B$3,"")</f>
        <v>-100</v>
      </c>
      <c r="C53" s="100" t="e">
        <f>IF(NOT('Curve Data'!A61&gt;'Curve Data'!$B$6),'Curve Data'!C61-'Curve Data'!$B$4,"")</f>
        <v>#NUM!</v>
      </c>
      <c r="D53" s="100" t="e">
        <f>IF(NOT('Curve Data'!A61&gt;'Curve Data'!$B$6),'Curve Data'!D61-'Curve Data'!$B$5,"")</f>
        <v>#NUM!</v>
      </c>
      <c r="E53" s="100" t="e">
        <f>IF(NOT('Curve Data'!A61&gt;'Curve Data'!$B$6),'Curve Data'!H61-'Curve Data'!$B$4,"")</f>
        <v>#NUM!</v>
      </c>
      <c r="F53" s="100" t="e">
        <f>IF(NOT('Curve Data'!A61&gt;'Curve Data'!$B$6),'Curve Data'!I61-'Curve Data'!$B$5,"")</f>
        <v>#NUM!</v>
      </c>
      <c r="G53" s="100" t="e">
        <f>IF(NOT('Curve Data'!A61&gt;'Curve Data'!$B$6),'Curve Data'!M61-'Curve Data'!$B$4,"")</f>
        <v>#NUM!</v>
      </c>
      <c r="H53" s="100" t="e">
        <f>IF(NOT('Curve Data'!A61&gt;'Curve Data'!$B$6),'Curve Data'!N61-'Curve Data'!$B$5,"")</f>
        <v>#NUM!</v>
      </c>
      <c r="I53" s="101" t="e">
        <f t="shared" si="0"/>
        <v>#NUM!</v>
      </c>
      <c r="J53" s="101" t="e">
        <f t="shared" si="1"/>
        <v>#NUM!</v>
      </c>
      <c r="K53" s="101">
        <f>IF(NOT('Curve Data'!A61&gt;'Curve Data'!$B$6),IF(NOT(ISBLANK('Input Data'!$U$17)),SQRT((('Curve Data'!R61-'Curve Data'!$B$4)^2+('Curve Data'!S61-'Curve Data'!$B$5-F53)^2)/('AAA Import 2'!I53^2+('AAA Import 2'!J53-F53)^2)),0.5*SQRT(2)),"")</f>
        <v>0.70710678118654757</v>
      </c>
      <c r="L53" s="101" t="e">
        <f t="shared" si="2"/>
        <v>#NUM!</v>
      </c>
      <c r="M53" s="101" t="e">
        <f t="shared" si="3"/>
        <v>#NUM!</v>
      </c>
      <c r="N53" s="101">
        <f>IF(NOT('Curve Data'!A61&gt;'Curve Data'!$B$6),IF(NOT(ISBLANK('Input Data'!$AA$17)),SQRT((('Curve Data'!W61-'Curve Data'!$B$4)^2+('Curve Data'!X61-'Curve Data'!$B$5-F53)^2)/('AAA Import 2'!L53^2+('AAA Import 2'!M53-F53)^2)),0.5*SQRT(2)),"")</f>
        <v>0.70710678118654757</v>
      </c>
      <c r="O53" s="102"/>
      <c r="P53" s="102"/>
      <c r="Q53" s="104" t="e">
        <f t="shared" si="4"/>
        <v>#NUM!</v>
      </c>
      <c r="R53" s="105" t="e">
        <f t="shared" si="5"/>
        <v>#NUM!</v>
      </c>
      <c r="S53" s="106" t="str">
        <f t="shared" si="6"/>
        <v/>
      </c>
    </row>
    <row r="54" spans="1:19" ht="15" thickBot="1" x14ac:dyDescent="0.35">
      <c r="A54" s="99">
        <f>IF(NOT('Curve Data'!A62&gt;'Curve Data'!$B$6),'Curve Data'!A62,"")</f>
        <v>52</v>
      </c>
      <c r="B54" s="100">
        <f>IF(NOT('Curve Data'!A62&gt;'Curve Data'!$B$6),'Curve Data'!B62-'Curve Data'!$B$3,"")</f>
        <v>-100</v>
      </c>
      <c r="C54" s="100" t="e">
        <f>IF(NOT('Curve Data'!A62&gt;'Curve Data'!$B$6),'Curve Data'!C62-'Curve Data'!$B$4,"")</f>
        <v>#NUM!</v>
      </c>
      <c r="D54" s="100" t="e">
        <f>IF(NOT('Curve Data'!A62&gt;'Curve Data'!$B$6),'Curve Data'!D62-'Curve Data'!$B$5,"")</f>
        <v>#NUM!</v>
      </c>
      <c r="E54" s="100" t="e">
        <f>IF(NOT('Curve Data'!A62&gt;'Curve Data'!$B$6),'Curve Data'!H62-'Curve Data'!$B$4,"")</f>
        <v>#NUM!</v>
      </c>
      <c r="F54" s="100" t="e">
        <f>IF(NOT('Curve Data'!A62&gt;'Curve Data'!$B$6),'Curve Data'!I62-'Curve Data'!$B$5,"")</f>
        <v>#NUM!</v>
      </c>
      <c r="G54" s="100" t="e">
        <f>IF(NOT('Curve Data'!A62&gt;'Curve Data'!$B$6),'Curve Data'!M62-'Curve Data'!$B$4,"")</f>
        <v>#NUM!</v>
      </c>
      <c r="H54" s="100" t="e">
        <f>IF(NOT('Curve Data'!A62&gt;'Curve Data'!$B$6),'Curve Data'!N62-'Curve Data'!$B$5,"")</f>
        <v>#NUM!</v>
      </c>
      <c r="I54" s="101" t="e">
        <f t="shared" si="0"/>
        <v>#NUM!</v>
      </c>
      <c r="J54" s="101" t="e">
        <f t="shared" si="1"/>
        <v>#NUM!</v>
      </c>
      <c r="K54" s="101">
        <f>IF(NOT('Curve Data'!A62&gt;'Curve Data'!$B$6),IF(NOT(ISBLANK('Input Data'!$U$17)),SQRT((('Curve Data'!R62-'Curve Data'!$B$4)^2+('Curve Data'!S62-'Curve Data'!$B$5-F54)^2)/('AAA Import 2'!I54^2+('AAA Import 2'!J54-F54)^2)),0.5*SQRT(2)),"")</f>
        <v>0.70710678118654757</v>
      </c>
      <c r="L54" s="101" t="e">
        <f t="shared" si="2"/>
        <v>#NUM!</v>
      </c>
      <c r="M54" s="101" t="e">
        <f t="shared" si="3"/>
        <v>#NUM!</v>
      </c>
      <c r="N54" s="101">
        <f>IF(NOT('Curve Data'!A62&gt;'Curve Data'!$B$6),IF(NOT(ISBLANK('Input Data'!$AA$17)),SQRT((('Curve Data'!W62-'Curve Data'!$B$4)^2+('Curve Data'!X62-'Curve Data'!$B$5-F54)^2)/('AAA Import 2'!L54^2+('AAA Import 2'!M54-F54)^2)),0.5*SQRT(2)),"")</f>
        <v>0.70710678118654757</v>
      </c>
      <c r="O54" s="102"/>
      <c r="P54" s="102"/>
      <c r="Q54" s="104" t="e">
        <f t="shared" si="4"/>
        <v>#NUM!</v>
      </c>
      <c r="R54" s="105" t="e">
        <f t="shared" si="5"/>
        <v>#NUM!</v>
      </c>
      <c r="S54" s="106" t="str">
        <f t="shared" si="6"/>
        <v/>
      </c>
    </row>
    <row r="55" spans="1:19" ht="15" thickBot="1" x14ac:dyDescent="0.35">
      <c r="A55" s="99">
        <f>IF(NOT('Curve Data'!A63&gt;'Curve Data'!$B$6),'Curve Data'!A63,"")</f>
        <v>53</v>
      </c>
      <c r="B55" s="100">
        <f>IF(NOT('Curve Data'!A63&gt;'Curve Data'!$B$6),'Curve Data'!B63-'Curve Data'!$B$3,"")</f>
        <v>-100</v>
      </c>
      <c r="C55" s="100" t="e">
        <f>IF(NOT('Curve Data'!A63&gt;'Curve Data'!$B$6),'Curve Data'!C63-'Curve Data'!$B$4,"")</f>
        <v>#NUM!</v>
      </c>
      <c r="D55" s="100" t="e">
        <f>IF(NOT('Curve Data'!A63&gt;'Curve Data'!$B$6),'Curve Data'!D63-'Curve Data'!$B$5,"")</f>
        <v>#NUM!</v>
      </c>
      <c r="E55" s="100" t="e">
        <f>IF(NOT('Curve Data'!A63&gt;'Curve Data'!$B$6),'Curve Data'!H63-'Curve Data'!$B$4,"")</f>
        <v>#NUM!</v>
      </c>
      <c r="F55" s="100" t="e">
        <f>IF(NOT('Curve Data'!A63&gt;'Curve Data'!$B$6),'Curve Data'!I63-'Curve Data'!$B$5,"")</f>
        <v>#NUM!</v>
      </c>
      <c r="G55" s="100" t="e">
        <f>IF(NOT('Curve Data'!A63&gt;'Curve Data'!$B$6),'Curve Data'!M63-'Curve Data'!$B$4,"")</f>
        <v>#NUM!</v>
      </c>
      <c r="H55" s="100" t="e">
        <f>IF(NOT('Curve Data'!A63&gt;'Curve Data'!$B$6),'Curve Data'!N63-'Curve Data'!$B$5,"")</f>
        <v>#NUM!</v>
      </c>
      <c r="I55" s="101" t="e">
        <f t="shared" si="0"/>
        <v>#NUM!</v>
      </c>
      <c r="J55" s="101" t="e">
        <f t="shared" si="1"/>
        <v>#NUM!</v>
      </c>
      <c r="K55" s="101">
        <f>IF(NOT('Curve Data'!A63&gt;'Curve Data'!$B$6),IF(NOT(ISBLANK('Input Data'!$U$17)),SQRT((('Curve Data'!R63-'Curve Data'!$B$4)^2+('Curve Data'!S63-'Curve Data'!$B$5-F55)^2)/('AAA Import 2'!I55^2+('AAA Import 2'!J55-F55)^2)),0.5*SQRT(2)),"")</f>
        <v>0.70710678118654757</v>
      </c>
      <c r="L55" s="101" t="e">
        <f t="shared" si="2"/>
        <v>#NUM!</v>
      </c>
      <c r="M55" s="101" t="e">
        <f t="shared" si="3"/>
        <v>#NUM!</v>
      </c>
      <c r="N55" s="101">
        <f>IF(NOT('Curve Data'!A63&gt;'Curve Data'!$B$6),IF(NOT(ISBLANK('Input Data'!$AA$17)),SQRT((('Curve Data'!W63-'Curve Data'!$B$4)^2+('Curve Data'!X63-'Curve Data'!$B$5-F55)^2)/('AAA Import 2'!L55^2+('AAA Import 2'!M55-F55)^2)),0.5*SQRT(2)),"")</f>
        <v>0.70710678118654757</v>
      </c>
      <c r="O55" s="102"/>
      <c r="P55" s="102"/>
      <c r="Q55" s="104" t="e">
        <f t="shared" si="4"/>
        <v>#NUM!</v>
      </c>
      <c r="R55" s="105" t="e">
        <f t="shared" si="5"/>
        <v>#NUM!</v>
      </c>
      <c r="S55" s="106" t="str">
        <f t="shared" si="6"/>
        <v/>
      </c>
    </row>
    <row r="56" spans="1:19" ht="15" thickBot="1" x14ac:dyDescent="0.35">
      <c r="A56" s="99">
        <f>IF(NOT('Curve Data'!A64&gt;'Curve Data'!$B$6),'Curve Data'!A64,"")</f>
        <v>54</v>
      </c>
      <c r="B56" s="100">
        <f>IF(NOT('Curve Data'!A64&gt;'Curve Data'!$B$6),'Curve Data'!B64-'Curve Data'!$B$3,"")</f>
        <v>-100</v>
      </c>
      <c r="C56" s="100" t="e">
        <f>IF(NOT('Curve Data'!A64&gt;'Curve Data'!$B$6),'Curve Data'!C64-'Curve Data'!$B$4,"")</f>
        <v>#NUM!</v>
      </c>
      <c r="D56" s="100" t="e">
        <f>IF(NOT('Curve Data'!A64&gt;'Curve Data'!$B$6),'Curve Data'!D64-'Curve Data'!$B$5,"")</f>
        <v>#NUM!</v>
      </c>
      <c r="E56" s="100" t="e">
        <f>IF(NOT('Curve Data'!A64&gt;'Curve Data'!$B$6),'Curve Data'!H64-'Curve Data'!$B$4,"")</f>
        <v>#NUM!</v>
      </c>
      <c r="F56" s="100" t="e">
        <f>IF(NOT('Curve Data'!A64&gt;'Curve Data'!$B$6),'Curve Data'!I64-'Curve Data'!$B$5,"")</f>
        <v>#NUM!</v>
      </c>
      <c r="G56" s="100" t="e">
        <f>IF(NOT('Curve Data'!A64&gt;'Curve Data'!$B$6),'Curve Data'!M64-'Curve Data'!$B$4,"")</f>
        <v>#NUM!</v>
      </c>
      <c r="H56" s="100" t="e">
        <f>IF(NOT('Curve Data'!A64&gt;'Curve Data'!$B$6),'Curve Data'!N64-'Curve Data'!$B$5,"")</f>
        <v>#NUM!</v>
      </c>
      <c r="I56" s="101" t="e">
        <f t="shared" si="0"/>
        <v>#NUM!</v>
      </c>
      <c r="J56" s="101" t="e">
        <f t="shared" si="1"/>
        <v>#NUM!</v>
      </c>
      <c r="K56" s="101">
        <f>IF(NOT('Curve Data'!A64&gt;'Curve Data'!$B$6),IF(NOT(ISBLANK('Input Data'!$U$17)),SQRT((('Curve Data'!R64-'Curve Data'!$B$4)^2+('Curve Data'!S64-'Curve Data'!$B$5-F56)^2)/('AAA Import 2'!I56^2+('AAA Import 2'!J56-F56)^2)),0.5*SQRT(2)),"")</f>
        <v>0.70710678118654757</v>
      </c>
      <c r="L56" s="101" t="e">
        <f t="shared" si="2"/>
        <v>#NUM!</v>
      </c>
      <c r="M56" s="101" t="e">
        <f t="shared" si="3"/>
        <v>#NUM!</v>
      </c>
      <c r="N56" s="101">
        <f>IF(NOT('Curve Data'!A64&gt;'Curve Data'!$B$6),IF(NOT(ISBLANK('Input Data'!$AA$17)),SQRT((('Curve Data'!W64-'Curve Data'!$B$4)^2+('Curve Data'!X64-'Curve Data'!$B$5-F56)^2)/('AAA Import 2'!L56^2+('AAA Import 2'!M56-F56)^2)),0.5*SQRT(2)),"")</f>
        <v>0.70710678118654757</v>
      </c>
      <c r="O56" s="102"/>
      <c r="P56" s="102"/>
      <c r="Q56" s="104" t="e">
        <f t="shared" si="4"/>
        <v>#NUM!</v>
      </c>
      <c r="R56" s="105" t="e">
        <f t="shared" si="5"/>
        <v>#NUM!</v>
      </c>
      <c r="S56" s="106" t="str">
        <f t="shared" si="6"/>
        <v/>
      </c>
    </row>
    <row r="57" spans="1:19" ht="15" thickBot="1" x14ac:dyDescent="0.35">
      <c r="A57" s="99">
        <f>IF(NOT('Curve Data'!A65&gt;'Curve Data'!$B$6),'Curve Data'!A65,"")</f>
        <v>55</v>
      </c>
      <c r="B57" s="100">
        <f>IF(NOT('Curve Data'!A65&gt;'Curve Data'!$B$6),'Curve Data'!B65-'Curve Data'!$B$3,"")</f>
        <v>-100</v>
      </c>
      <c r="C57" s="100" t="e">
        <f>IF(NOT('Curve Data'!A65&gt;'Curve Data'!$B$6),'Curve Data'!C65-'Curve Data'!$B$4,"")</f>
        <v>#NUM!</v>
      </c>
      <c r="D57" s="100" t="e">
        <f>IF(NOT('Curve Data'!A65&gt;'Curve Data'!$B$6),'Curve Data'!D65-'Curve Data'!$B$5,"")</f>
        <v>#NUM!</v>
      </c>
      <c r="E57" s="100" t="e">
        <f>IF(NOT('Curve Data'!A65&gt;'Curve Data'!$B$6),'Curve Data'!H65-'Curve Data'!$B$4,"")</f>
        <v>#NUM!</v>
      </c>
      <c r="F57" s="100" t="e">
        <f>IF(NOT('Curve Data'!A65&gt;'Curve Data'!$B$6),'Curve Data'!I65-'Curve Data'!$B$5,"")</f>
        <v>#NUM!</v>
      </c>
      <c r="G57" s="100" t="e">
        <f>IF(NOT('Curve Data'!A65&gt;'Curve Data'!$B$6),'Curve Data'!M65-'Curve Data'!$B$4,"")</f>
        <v>#NUM!</v>
      </c>
      <c r="H57" s="100" t="e">
        <f>IF(NOT('Curve Data'!A65&gt;'Curve Data'!$B$6),'Curve Data'!N65-'Curve Data'!$B$5,"")</f>
        <v>#NUM!</v>
      </c>
      <c r="I57" s="101" t="e">
        <f t="shared" si="0"/>
        <v>#NUM!</v>
      </c>
      <c r="J57" s="101" t="e">
        <f t="shared" si="1"/>
        <v>#NUM!</v>
      </c>
      <c r="K57" s="101">
        <f>IF(NOT('Curve Data'!A65&gt;'Curve Data'!$B$6),IF(NOT(ISBLANK('Input Data'!$U$17)),SQRT((('Curve Data'!R65-'Curve Data'!$B$4)^2+('Curve Data'!S65-'Curve Data'!$B$5-F57)^2)/('AAA Import 2'!I57^2+('AAA Import 2'!J57-F57)^2)),0.5*SQRT(2)),"")</f>
        <v>0.70710678118654757</v>
      </c>
      <c r="L57" s="101" t="e">
        <f t="shared" si="2"/>
        <v>#NUM!</v>
      </c>
      <c r="M57" s="101" t="e">
        <f t="shared" si="3"/>
        <v>#NUM!</v>
      </c>
      <c r="N57" s="101">
        <f>IF(NOT('Curve Data'!A65&gt;'Curve Data'!$B$6),IF(NOT(ISBLANK('Input Data'!$AA$17)),SQRT((('Curve Data'!W65-'Curve Data'!$B$4)^2+('Curve Data'!X65-'Curve Data'!$B$5-F57)^2)/('AAA Import 2'!L57^2+('AAA Import 2'!M57-F57)^2)),0.5*SQRT(2)),"")</f>
        <v>0.70710678118654757</v>
      </c>
      <c r="O57" s="102"/>
      <c r="P57" s="102"/>
      <c r="Q57" s="104" t="e">
        <f t="shared" si="4"/>
        <v>#NUM!</v>
      </c>
      <c r="R57" s="105" t="e">
        <f t="shared" si="5"/>
        <v>#NUM!</v>
      </c>
      <c r="S57" s="106" t="str">
        <f t="shared" si="6"/>
        <v/>
      </c>
    </row>
    <row r="58" spans="1:19" ht="15" thickBot="1" x14ac:dyDescent="0.35">
      <c r="A58" s="99">
        <f>IF(NOT('Curve Data'!A66&gt;'Curve Data'!$B$6),'Curve Data'!A66,"")</f>
        <v>56</v>
      </c>
      <c r="B58" s="100">
        <f>IF(NOT('Curve Data'!A66&gt;'Curve Data'!$B$6),'Curve Data'!B66-'Curve Data'!$B$3,"")</f>
        <v>-100</v>
      </c>
      <c r="C58" s="100" t="e">
        <f>IF(NOT('Curve Data'!A66&gt;'Curve Data'!$B$6),'Curve Data'!C66-'Curve Data'!$B$4,"")</f>
        <v>#NUM!</v>
      </c>
      <c r="D58" s="100" t="e">
        <f>IF(NOT('Curve Data'!A66&gt;'Curve Data'!$B$6),'Curve Data'!D66-'Curve Data'!$B$5,"")</f>
        <v>#NUM!</v>
      </c>
      <c r="E58" s="100" t="e">
        <f>IF(NOT('Curve Data'!A66&gt;'Curve Data'!$B$6),'Curve Data'!H66-'Curve Data'!$B$4,"")</f>
        <v>#NUM!</v>
      </c>
      <c r="F58" s="100" t="e">
        <f>IF(NOT('Curve Data'!A66&gt;'Curve Data'!$B$6),'Curve Data'!I66-'Curve Data'!$B$5,"")</f>
        <v>#NUM!</v>
      </c>
      <c r="G58" s="100" t="e">
        <f>IF(NOT('Curve Data'!A66&gt;'Curve Data'!$B$6),'Curve Data'!M66-'Curve Data'!$B$4,"")</f>
        <v>#NUM!</v>
      </c>
      <c r="H58" s="100" t="e">
        <f>IF(NOT('Curve Data'!A66&gt;'Curve Data'!$B$6),'Curve Data'!N66-'Curve Data'!$B$5,"")</f>
        <v>#NUM!</v>
      </c>
      <c r="I58" s="101" t="e">
        <f t="shared" si="0"/>
        <v>#NUM!</v>
      </c>
      <c r="J58" s="101" t="e">
        <f t="shared" si="1"/>
        <v>#NUM!</v>
      </c>
      <c r="K58" s="101">
        <f>IF(NOT('Curve Data'!A66&gt;'Curve Data'!$B$6),IF(NOT(ISBLANK('Input Data'!$U$17)),SQRT((('Curve Data'!R66-'Curve Data'!$B$4)^2+('Curve Data'!S66-'Curve Data'!$B$5-F58)^2)/('AAA Import 2'!I58^2+('AAA Import 2'!J58-F58)^2)),0.5*SQRT(2)),"")</f>
        <v>0.70710678118654757</v>
      </c>
      <c r="L58" s="101" t="e">
        <f t="shared" si="2"/>
        <v>#NUM!</v>
      </c>
      <c r="M58" s="101" t="e">
        <f t="shared" si="3"/>
        <v>#NUM!</v>
      </c>
      <c r="N58" s="101">
        <f>IF(NOT('Curve Data'!A66&gt;'Curve Data'!$B$6),IF(NOT(ISBLANK('Input Data'!$AA$17)),SQRT((('Curve Data'!W66-'Curve Data'!$B$4)^2+('Curve Data'!X66-'Curve Data'!$B$5-F58)^2)/('AAA Import 2'!L58^2+('AAA Import 2'!M58-F58)^2)),0.5*SQRT(2)),"")</f>
        <v>0.70710678118654757</v>
      </c>
      <c r="O58" s="102"/>
      <c r="P58" s="102"/>
      <c r="Q58" s="104" t="e">
        <f t="shared" si="4"/>
        <v>#NUM!</v>
      </c>
      <c r="R58" s="105" t="e">
        <f t="shared" si="5"/>
        <v>#NUM!</v>
      </c>
      <c r="S58" s="106" t="str">
        <f t="shared" si="6"/>
        <v/>
      </c>
    </row>
    <row r="59" spans="1:19" ht="15" thickBot="1" x14ac:dyDescent="0.35">
      <c r="A59" s="99">
        <f>IF(NOT('Curve Data'!A67&gt;'Curve Data'!$B$6),'Curve Data'!A67,"")</f>
        <v>57</v>
      </c>
      <c r="B59" s="100">
        <f>IF(NOT('Curve Data'!A67&gt;'Curve Data'!$B$6),'Curve Data'!B67-'Curve Data'!$B$3,"")</f>
        <v>-100</v>
      </c>
      <c r="C59" s="100" t="e">
        <f>IF(NOT('Curve Data'!A67&gt;'Curve Data'!$B$6),'Curve Data'!C67-'Curve Data'!$B$4,"")</f>
        <v>#NUM!</v>
      </c>
      <c r="D59" s="100" t="e">
        <f>IF(NOT('Curve Data'!A67&gt;'Curve Data'!$B$6),'Curve Data'!D67-'Curve Data'!$B$5,"")</f>
        <v>#NUM!</v>
      </c>
      <c r="E59" s="100" t="e">
        <f>IF(NOT('Curve Data'!A67&gt;'Curve Data'!$B$6),'Curve Data'!H67-'Curve Data'!$B$4,"")</f>
        <v>#NUM!</v>
      </c>
      <c r="F59" s="100" t="e">
        <f>IF(NOT('Curve Data'!A67&gt;'Curve Data'!$B$6),'Curve Data'!I67-'Curve Data'!$B$5,"")</f>
        <v>#NUM!</v>
      </c>
      <c r="G59" s="100" t="e">
        <f>IF(NOT('Curve Data'!A67&gt;'Curve Data'!$B$6),'Curve Data'!M67-'Curve Data'!$B$4,"")</f>
        <v>#NUM!</v>
      </c>
      <c r="H59" s="100" t="e">
        <f>IF(NOT('Curve Data'!A67&gt;'Curve Data'!$B$6),'Curve Data'!N67-'Curve Data'!$B$5,"")</f>
        <v>#NUM!</v>
      </c>
      <c r="I59" s="101" t="e">
        <f t="shared" si="0"/>
        <v>#NUM!</v>
      </c>
      <c r="J59" s="101" t="e">
        <f t="shared" si="1"/>
        <v>#NUM!</v>
      </c>
      <c r="K59" s="101">
        <f>IF(NOT('Curve Data'!A67&gt;'Curve Data'!$B$6),IF(NOT(ISBLANK('Input Data'!$U$17)),SQRT((('Curve Data'!R67-'Curve Data'!$B$4)^2+('Curve Data'!S67-'Curve Data'!$B$5-F59)^2)/('AAA Import 2'!I59^2+('AAA Import 2'!J59-F59)^2)),0.5*SQRT(2)),"")</f>
        <v>0.70710678118654757</v>
      </c>
      <c r="L59" s="101" t="e">
        <f t="shared" si="2"/>
        <v>#NUM!</v>
      </c>
      <c r="M59" s="101" t="e">
        <f t="shared" si="3"/>
        <v>#NUM!</v>
      </c>
      <c r="N59" s="101">
        <f>IF(NOT('Curve Data'!A67&gt;'Curve Data'!$B$6),IF(NOT(ISBLANK('Input Data'!$AA$17)),SQRT((('Curve Data'!W67-'Curve Data'!$B$4)^2+('Curve Data'!X67-'Curve Data'!$B$5-F59)^2)/('AAA Import 2'!L59^2+('AAA Import 2'!M59-F59)^2)),0.5*SQRT(2)),"")</f>
        <v>0.70710678118654757</v>
      </c>
      <c r="O59" s="102"/>
      <c r="P59" s="102"/>
      <c r="Q59" s="104" t="e">
        <f t="shared" si="4"/>
        <v>#NUM!</v>
      </c>
      <c r="R59" s="105" t="e">
        <f t="shared" si="5"/>
        <v>#NUM!</v>
      </c>
      <c r="S59" s="106" t="str">
        <f t="shared" si="6"/>
        <v/>
      </c>
    </row>
    <row r="60" spans="1:19" ht="15" thickBot="1" x14ac:dyDescent="0.35">
      <c r="A60" s="99">
        <f>IF(NOT('Curve Data'!A68&gt;'Curve Data'!$B$6),'Curve Data'!A68,"")</f>
        <v>58</v>
      </c>
      <c r="B60" s="100">
        <f>IF(NOT('Curve Data'!A68&gt;'Curve Data'!$B$6),'Curve Data'!B68-'Curve Data'!$B$3,"")</f>
        <v>-100</v>
      </c>
      <c r="C60" s="100" t="e">
        <f>IF(NOT('Curve Data'!A68&gt;'Curve Data'!$B$6),'Curve Data'!C68-'Curve Data'!$B$4,"")</f>
        <v>#NUM!</v>
      </c>
      <c r="D60" s="100" t="e">
        <f>IF(NOT('Curve Data'!A68&gt;'Curve Data'!$B$6),'Curve Data'!D68-'Curve Data'!$B$5,"")</f>
        <v>#NUM!</v>
      </c>
      <c r="E60" s="100" t="e">
        <f>IF(NOT('Curve Data'!A68&gt;'Curve Data'!$B$6),'Curve Data'!H68-'Curve Data'!$B$4,"")</f>
        <v>#NUM!</v>
      </c>
      <c r="F60" s="100" t="e">
        <f>IF(NOT('Curve Data'!A68&gt;'Curve Data'!$B$6),'Curve Data'!I68-'Curve Data'!$B$5,"")</f>
        <v>#NUM!</v>
      </c>
      <c r="G60" s="100" t="e">
        <f>IF(NOT('Curve Data'!A68&gt;'Curve Data'!$B$6),'Curve Data'!M68-'Curve Data'!$B$4,"")</f>
        <v>#NUM!</v>
      </c>
      <c r="H60" s="100" t="e">
        <f>IF(NOT('Curve Data'!A68&gt;'Curve Data'!$B$6),'Curve Data'!N68-'Curve Data'!$B$5,"")</f>
        <v>#NUM!</v>
      </c>
      <c r="I60" s="101" t="e">
        <f t="shared" si="0"/>
        <v>#NUM!</v>
      </c>
      <c r="J60" s="101" t="e">
        <f t="shared" si="1"/>
        <v>#NUM!</v>
      </c>
      <c r="K60" s="101">
        <f>IF(NOT('Curve Data'!A68&gt;'Curve Data'!$B$6),IF(NOT(ISBLANK('Input Data'!$U$17)),SQRT((('Curve Data'!R68-'Curve Data'!$B$4)^2+('Curve Data'!S68-'Curve Data'!$B$5-F60)^2)/('AAA Import 2'!I60^2+('AAA Import 2'!J60-F60)^2)),0.5*SQRT(2)),"")</f>
        <v>0.70710678118654757</v>
      </c>
      <c r="L60" s="101" t="e">
        <f t="shared" si="2"/>
        <v>#NUM!</v>
      </c>
      <c r="M60" s="101" t="e">
        <f t="shared" si="3"/>
        <v>#NUM!</v>
      </c>
      <c r="N60" s="101">
        <f>IF(NOT('Curve Data'!A68&gt;'Curve Data'!$B$6),IF(NOT(ISBLANK('Input Data'!$AA$17)),SQRT((('Curve Data'!W68-'Curve Data'!$B$4)^2+('Curve Data'!X68-'Curve Data'!$B$5-F60)^2)/('AAA Import 2'!L60^2+('AAA Import 2'!M60-F60)^2)),0.5*SQRT(2)),"")</f>
        <v>0.70710678118654757</v>
      </c>
      <c r="O60" s="102"/>
      <c r="P60" s="102"/>
      <c r="Q60" s="104" t="e">
        <f t="shared" si="4"/>
        <v>#NUM!</v>
      </c>
      <c r="R60" s="105" t="e">
        <f t="shared" si="5"/>
        <v>#NUM!</v>
      </c>
      <c r="S60" s="106" t="str">
        <f t="shared" si="6"/>
        <v/>
      </c>
    </row>
    <row r="61" spans="1:19" ht="15" thickBot="1" x14ac:dyDescent="0.35">
      <c r="A61" s="99">
        <f>IF(NOT('Curve Data'!A69&gt;'Curve Data'!$B$6),'Curve Data'!A69,"")</f>
        <v>59</v>
      </c>
      <c r="B61" s="100">
        <f>IF(NOT('Curve Data'!A69&gt;'Curve Data'!$B$6),'Curve Data'!B69-'Curve Data'!$B$3,"")</f>
        <v>-100</v>
      </c>
      <c r="C61" s="100" t="e">
        <f>IF(NOT('Curve Data'!A69&gt;'Curve Data'!$B$6),'Curve Data'!C69-'Curve Data'!$B$4,"")</f>
        <v>#NUM!</v>
      </c>
      <c r="D61" s="100" t="e">
        <f>IF(NOT('Curve Data'!A69&gt;'Curve Data'!$B$6),'Curve Data'!D69-'Curve Data'!$B$5,"")</f>
        <v>#NUM!</v>
      </c>
      <c r="E61" s="100" t="e">
        <f>IF(NOT('Curve Data'!A69&gt;'Curve Data'!$B$6),'Curve Data'!H69-'Curve Data'!$B$4,"")</f>
        <v>#NUM!</v>
      </c>
      <c r="F61" s="100" t="e">
        <f>IF(NOT('Curve Data'!A69&gt;'Curve Data'!$B$6),'Curve Data'!I69-'Curve Data'!$B$5,"")</f>
        <v>#NUM!</v>
      </c>
      <c r="G61" s="100" t="e">
        <f>IF(NOT('Curve Data'!A69&gt;'Curve Data'!$B$6),'Curve Data'!M69-'Curve Data'!$B$4,"")</f>
        <v>#NUM!</v>
      </c>
      <c r="H61" s="100" t="e">
        <f>IF(NOT('Curve Data'!A69&gt;'Curve Data'!$B$6),'Curve Data'!N69-'Curve Data'!$B$5,"")</f>
        <v>#NUM!</v>
      </c>
      <c r="I61" s="101" t="e">
        <f t="shared" si="0"/>
        <v>#NUM!</v>
      </c>
      <c r="J61" s="101" t="e">
        <f t="shared" si="1"/>
        <v>#NUM!</v>
      </c>
      <c r="K61" s="101">
        <f>IF(NOT('Curve Data'!A69&gt;'Curve Data'!$B$6),IF(NOT(ISBLANK('Input Data'!$U$17)),SQRT((('Curve Data'!R69-'Curve Data'!$B$4)^2+('Curve Data'!S69-'Curve Data'!$B$5-F61)^2)/('AAA Import 2'!I61^2+('AAA Import 2'!J61-F61)^2)),0.5*SQRT(2)),"")</f>
        <v>0.70710678118654757</v>
      </c>
      <c r="L61" s="101" t="e">
        <f t="shared" si="2"/>
        <v>#NUM!</v>
      </c>
      <c r="M61" s="101" t="e">
        <f t="shared" si="3"/>
        <v>#NUM!</v>
      </c>
      <c r="N61" s="101">
        <f>IF(NOT('Curve Data'!A69&gt;'Curve Data'!$B$6),IF(NOT(ISBLANK('Input Data'!$AA$17)),SQRT((('Curve Data'!W69-'Curve Data'!$B$4)^2+('Curve Data'!X69-'Curve Data'!$B$5-F61)^2)/('AAA Import 2'!L61^2+('AAA Import 2'!M61-F61)^2)),0.5*SQRT(2)),"")</f>
        <v>0.70710678118654757</v>
      </c>
      <c r="O61" s="102"/>
      <c r="P61" s="102"/>
      <c r="Q61" s="104" t="e">
        <f t="shared" si="4"/>
        <v>#NUM!</v>
      </c>
      <c r="R61" s="105" t="e">
        <f t="shared" si="5"/>
        <v>#NUM!</v>
      </c>
      <c r="S61" s="106" t="str">
        <f t="shared" si="6"/>
        <v/>
      </c>
    </row>
    <row r="62" spans="1:19" ht="15" thickBot="1" x14ac:dyDescent="0.35">
      <c r="A62" s="99">
        <f>IF(NOT('Curve Data'!A70&gt;'Curve Data'!$B$6),'Curve Data'!A70,"")</f>
        <v>60</v>
      </c>
      <c r="B62" s="100">
        <f>IF(NOT('Curve Data'!A70&gt;'Curve Data'!$B$6),'Curve Data'!B70-'Curve Data'!$B$3,"")</f>
        <v>-100</v>
      </c>
      <c r="C62" s="100" t="e">
        <f>IF(NOT('Curve Data'!A70&gt;'Curve Data'!$B$6),'Curve Data'!C70-'Curve Data'!$B$4,"")</f>
        <v>#NUM!</v>
      </c>
      <c r="D62" s="100" t="e">
        <f>IF(NOT('Curve Data'!A70&gt;'Curve Data'!$B$6),'Curve Data'!D70-'Curve Data'!$B$5,"")</f>
        <v>#NUM!</v>
      </c>
      <c r="E62" s="100" t="e">
        <f>IF(NOT('Curve Data'!A70&gt;'Curve Data'!$B$6),'Curve Data'!H70-'Curve Data'!$B$4,"")</f>
        <v>#NUM!</v>
      </c>
      <c r="F62" s="100" t="e">
        <f>IF(NOT('Curve Data'!A70&gt;'Curve Data'!$B$6),'Curve Data'!I70-'Curve Data'!$B$5,"")</f>
        <v>#NUM!</v>
      </c>
      <c r="G62" s="100" t="e">
        <f>IF(NOT('Curve Data'!A70&gt;'Curve Data'!$B$6),'Curve Data'!M70-'Curve Data'!$B$4,"")</f>
        <v>#NUM!</v>
      </c>
      <c r="H62" s="100" t="e">
        <f>IF(NOT('Curve Data'!A70&gt;'Curve Data'!$B$6),'Curve Data'!N70-'Curve Data'!$B$5,"")</f>
        <v>#NUM!</v>
      </c>
      <c r="I62" s="101" t="e">
        <f t="shared" si="0"/>
        <v>#NUM!</v>
      </c>
      <c r="J62" s="101" t="e">
        <f t="shared" si="1"/>
        <v>#NUM!</v>
      </c>
      <c r="K62" s="101">
        <f>IF(NOT('Curve Data'!A70&gt;'Curve Data'!$B$6),IF(NOT(ISBLANK('Input Data'!$U$17)),SQRT((('Curve Data'!R70-'Curve Data'!$B$4)^2+('Curve Data'!S70-'Curve Data'!$B$5-F62)^2)/('AAA Import 2'!I62^2+('AAA Import 2'!J62-F62)^2)),0.5*SQRT(2)),"")</f>
        <v>0.70710678118654757</v>
      </c>
      <c r="L62" s="101" t="e">
        <f t="shared" si="2"/>
        <v>#NUM!</v>
      </c>
      <c r="M62" s="101" t="e">
        <f t="shared" si="3"/>
        <v>#NUM!</v>
      </c>
      <c r="N62" s="101">
        <f>IF(NOT('Curve Data'!A70&gt;'Curve Data'!$B$6),IF(NOT(ISBLANK('Input Data'!$AA$17)),SQRT((('Curve Data'!W70-'Curve Data'!$B$4)^2+('Curve Data'!X70-'Curve Data'!$B$5-F62)^2)/('AAA Import 2'!L62^2+('AAA Import 2'!M62-F62)^2)),0.5*SQRT(2)),"")</f>
        <v>0.70710678118654757</v>
      </c>
      <c r="O62" s="102"/>
      <c r="P62" s="102"/>
      <c r="Q62" s="104" t="e">
        <f t="shared" si="4"/>
        <v>#NUM!</v>
      </c>
      <c r="R62" s="105" t="e">
        <f t="shared" si="5"/>
        <v>#NUM!</v>
      </c>
      <c r="S62" s="106" t="str">
        <f t="shared" si="6"/>
        <v/>
      </c>
    </row>
    <row r="63" spans="1:19" ht="15" thickBot="1" x14ac:dyDescent="0.35">
      <c r="A63" s="99">
        <f>IF(NOT('Curve Data'!A71&gt;'Curve Data'!$B$6),'Curve Data'!A71,"")</f>
        <v>61</v>
      </c>
      <c r="B63" s="100">
        <f>IF(NOT('Curve Data'!A71&gt;'Curve Data'!$B$6),'Curve Data'!B71-'Curve Data'!$B$3,"")</f>
        <v>-100</v>
      </c>
      <c r="C63" s="100" t="e">
        <f>IF(NOT('Curve Data'!A71&gt;'Curve Data'!$B$6),'Curve Data'!C71-'Curve Data'!$B$4,"")</f>
        <v>#NUM!</v>
      </c>
      <c r="D63" s="100" t="e">
        <f>IF(NOT('Curve Data'!A71&gt;'Curve Data'!$B$6),'Curve Data'!D71-'Curve Data'!$B$5,"")</f>
        <v>#NUM!</v>
      </c>
      <c r="E63" s="100" t="e">
        <f>IF(NOT('Curve Data'!A71&gt;'Curve Data'!$B$6),'Curve Data'!H71-'Curve Data'!$B$4,"")</f>
        <v>#NUM!</v>
      </c>
      <c r="F63" s="100" t="e">
        <f>IF(NOT('Curve Data'!A71&gt;'Curve Data'!$B$6),'Curve Data'!I71-'Curve Data'!$B$5,"")</f>
        <v>#NUM!</v>
      </c>
      <c r="G63" s="100" t="e">
        <f>IF(NOT('Curve Data'!A71&gt;'Curve Data'!$B$6),'Curve Data'!M71-'Curve Data'!$B$4,"")</f>
        <v>#NUM!</v>
      </c>
      <c r="H63" s="100" t="e">
        <f>IF(NOT('Curve Data'!A71&gt;'Curve Data'!$B$6),'Curve Data'!N71-'Curve Data'!$B$5,"")</f>
        <v>#NUM!</v>
      </c>
      <c r="I63" s="101" t="e">
        <f t="shared" si="0"/>
        <v>#NUM!</v>
      </c>
      <c r="J63" s="101" t="e">
        <f t="shared" si="1"/>
        <v>#NUM!</v>
      </c>
      <c r="K63" s="101">
        <f>IF(NOT('Curve Data'!A71&gt;'Curve Data'!$B$6),IF(NOT(ISBLANK('Input Data'!$U$17)),SQRT((('Curve Data'!R71-'Curve Data'!$B$4)^2+('Curve Data'!S71-'Curve Data'!$B$5-F63)^2)/('AAA Import 2'!I63^2+('AAA Import 2'!J63-F63)^2)),0.5*SQRT(2)),"")</f>
        <v>0.70710678118654757</v>
      </c>
      <c r="L63" s="101" t="e">
        <f t="shared" si="2"/>
        <v>#NUM!</v>
      </c>
      <c r="M63" s="101" t="e">
        <f t="shared" si="3"/>
        <v>#NUM!</v>
      </c>
      <c r="N63" s="101">
        <f>IF(NOT('Curve Data'!A71&gt;'Curve Data'!$B$6),IF(NOT(ISBLANK('Input Data'!$AA$17)),SQRT((('Curve Data'!W71-'Curve Data'!$B$4)^2+('Curve Data'!X71-'Curve Data'!$B$5-F63)^2)/('AAA Import 2'!L63^2+('AAA Import 2'!M63-F63)^2)),0.5*SQRT(2)),"")</f>
        <v>0.70710678118654757</v>
      </c>
      <c r="O63" s="102"/>
      <c r="P63" s="102"/>
      <c r="Q63" s="104" t="e">
        <f t="shared" si="4"/>
        <v>#NUM!</v>
      </c>
      <c r="R63" s="105" t="e">
        <f t="shared" si="5"/>
        <v>#NUM!</v>
      </c>
      <c r="S63" s="106" t="str">
        <f t="shared" si="6"/>
        <v/>
      </c>
    </row>
    <row r="64" spans="1:19" ht="15" thickBot="1" x14ac:dyDescent="0.35">
      <c r="A64" s="99">
        <f>IF(NOT('Curve Data'!A72&gt;'Curve Data'!$B$6),'Curve Data'!A72,"")</f>
        <v>62</v>
      </c>
      <c r="B64" s="100">
        <f>IF(NOT('Curve Data'!A72&gt;'Curve Data'!$B$6),'Curve Data'!B72-'Curve Data'!$B$3,"")</f>
        <v>-100</v>
      </c>
      <c r="C64" s="100" t="e">
        <f>IF(NOT('Curve Data'!A72&gt;'Curve Data'!$B$6),'Curve Data'!C72-'Curve Data'!$B$4,"")</f>
        <v>#NUM!</v>
      </c>
      <c r="D64" s="100" t="e">
        <f>IF(NOT('Curve Data'!A72&gt;'Curve Data'!$B$6),'Curve Data'!D72-'Curve Data'!$B$5,"")</f>
        <v>#NUM!</v>
      </c>
      <c r="E64" s="100" t="e">
        <f>IF(NOT('Curve Data'!A72&gt;'Curve Data'!$B$6),'Curve Data'!H72-'Curve Data'!$B$4,"")</f>
        <v>#NUM!</v>
      </c>
      <c r="F64" s="100" t="e">
        <f>IF(NOT('Curve Data'!A72&gt;'Curve Data'!$B$6),'Curve Data'!I72-'Curve Data'!$B$5,"")</f>
        <v>#NUM!</v>
      </c>
      <c r="G64" s="100" t="e">
        <f>IF(NOT('Curve Data'!A72&gt;'Curve Data'!$B$6),'Curve Data'!M72-'Curve Data'!$B$4,"")</f>
        <v>#NUM!</v>
      </c>
      <c r="H64" s="100" t="e">
        <f>IF(NOT('Curve Data'!A72&gt;'Curve Data'!$B$6),'Curve Data'!N72-'Curve Data'!$B$5,"")</f>
        <v>#NUM!</v>
      </c>
      <c r="I64" s="101" t="e">
        <f t="shared" si="0"/>
        <v>#NUM!</v>
      </c>
      <c r="J64" s="101" t="e">
        <f t="shared" si="1"/>
        <v>#NUM!</v>
      </c>
      <c r="K64" s="101">
        <f>IF(NOT('Curve Data'!A72&gt;'Curve Data'!$B$6),IF(NOT(ISBLANK('Input Data'!$U$17)),SQRT((('Curve Data'!R72-'Curve Data'!$B$4)^2+('Curve Data'!S72-'Curve Data'!$B$5-F64)^2)/('AAA Import 2'!I64^2+('AAA Import 2'!J64-F64)^2)),0.5*SQRT(2)),"")</f>
        <v>0.70710678118654757</v>
      </c>
      <c r="L64" s="101" t="e">
        <f t="shared" si="2"/>
        <v>#NUM!</v>
      </c>
      <c r="M64" s="101" t="e">
        <f t="shared" si="3"/>
        <v>#NUM!</v>
      </c>
      <c r="N64" s="101">
        <f>IF(NOT('Curve Data'!A72&gt;'Curve Data'!$B$6),IF(NOT(ISBLANK('Input Data'!$AA$17)),SQRT((('Curve Data'!W72-'Curve Data'!$B$4)^2+('Curve Data'!X72-'Curve Data'!$B$5-F64)^2)/('AAA Import 2'!L64^2+('AAA Import 2'!M64-F64)^2)),0.5*SQRT(2)),"")</f>
        <v>0.70710678118654757</v>
      </c>
      <c r="O64" s="102"/>
      <c r="P64" s="102"/>
      <c r="Q64" s="104" t="e">
        <f t="shared" si="4"/>
        <v>#NUM!</v>
      </c>
      <c r="R64" s="105" t="e">
        <f t="shared" si="5"/>
        <v>#NUM!</v>
      </c>
      <c r="S64" s="106" t="str">
        <f t="shared" si="6"/>
        <v/>
      </c>
    </row>
    <row r="65" spans="1:19" ht="15" thickBot="1" x14ac:dyDescent="0.35">
      <c r="A65" s="99">
        <f>IF(NOT('Curve Data'!A73&gt;'Curve Data'!$B$6),'Curve Data'!A73,"")</f>
        <v>63</v>
      </c>
      <c r="B65" s="100">
        <f>IF(NOT('Curve Data'!A73&gt;'Curve Data'!$B$6),'Curve Data'!B73-'Curve Data'!$B$3,"")</f>
        <v>-100</v>
      </c>
      <c r="C65" s="100" t="e">
        <f>IF(NOT('Curve Data'!A73&gt;'Curve Data'!$B$6),'Curve Data'!C73-'Curve Data'!$B$4,"")</f>
        <v>#NUM!</v>
      </c>
      <c r="D65" s="100" t="e">
        <f>IF(NOT('Curve Data'!A73&gt;'Curve Data'!$B$6),'Curve Data'!D73-'Curve Data'!$B$5,"")</f>
        <v>#NUM!</v>
      </c>
      <c r="E65" s="100" t="e">
        <f>IF(NOT('Curve Data'!A73&gt;'Curve Data'!$B$6),'Curve Data'!H73-'Curve Data'!$B$4,"")</f>
        <v>#NUM!</v>
      </c>
      <c r="F65" s="100" t="e">
        <f>IF(NOT('Curve Data'!A73&gt;'Curve Data'!$B$6),'Curve Data'!I73-'Curve Data'!$B$5,"")</f>
        <v>#NUM!</v>
      </c>
      <c r="G65" s="100" t="e">
        <f>IF(NOT('Curve Data'!A73&gt;'Curve Data'!$B$6),'Curve Data'!M73-'Curve Data'!$B$4,"")</f>
        <v>#NUM!</v>
      </c>
      <c r="H65" s="100" t="e">
        <f>IF(NOT('Curve Data'!A73&gt;'Curve Data'!$B$6),'Curve Data'!N73-'Curve Data'!$B$5,"")</f>
        <v>#NUM!</v>
      </c>
      <c r="I65" s="101" t="e">
        <f t="shared" si="0"/>
        <v>#NUM!</v>
      </c>
      <c r="J65" s="101" t="e">
        <f t="shared" si="1"/>
        <v>#NUM!</v>
      </c>
      <c r="K65" s="101">
        <f>IF(NOT('Curve Data'!A73&gt;'Curve Data'!$B$6),IF(NOT(ISBLANK('Input Data'!$U$17)),SQRT((('Curve Data'!R73-'Curve Data'!$B$4)^2+('Curve Data'!S73-'Curve Data'!$B$5-F65)^2)/('AAA Import 2'!I65^2+('AAA Import 2'!J65-F65)^2)),0.5*SQRT(2)),"")</f>
        <v>0.70710678118654757</v>
      </c>
      <c r="L65" s="101" t="e">
        <f t="shared" si="2"/>
        <v>#NUM!</v>
      </c>
      <c r="M65" s="101" t="e">
        <f t="shared" si="3"/>
        <v>#NUM!</v>
      </c>
      <c r="N65" s="101">
        <f>IF(NOT('Curve Data'!A73&gt;'Curve Data'!$B$6),IF(NOT(ISBLANK('Input Data'!$AA$17)),SQRT((('Curve Data'!W73-'Curve Data'!$B$4)^2+('Curve Data'!X73-'Curve Data'!$B$5-F65)^2)/('AAA Import 2'!L65^2+('AAA Import 2'!M65-F65)^2)),0.5*SQRT(2)),"")</f>
        <v>0.70710678118654757</v>
      </c>
      <c r="O65" s="102"/>
      <c r="P65" s="102"/>
      <c r="Q65" s="104" t="e">
        <f t="shared" si="4"/>
        <v>#NUM!</v>
      </c>
      <c r="R65" s="105" t="e">
        <f t="shared" si="5"/>
        <v>#NUM!</v>
      </c>
      <c r="S65" s="106" t="str">
        <f t="shared" si="6"/>
        <v/>
      </c>
    </row>
    <row r="66" spans="1:19" ht="15" thickBot="1" x14ac:dyDescent="0.35">
      <c r="A66" s="99">
        <f>IF(NOT('Curve Data'!A74&gt;'Curve Data'!$B$6),'Curve Data'!A74,"")</f>
        <v>64</v>
      </c>
      <c r="B66" s="100">
        <f>IF(NOT('Curve Data'!A74&gt;'Curve Data'!$B$6),'Curve Data'!B74-'Curve Data'!$B$3,"")</f>
        <v>-100</v>
      </c>
      <c r="C66" s="100" t="e">
        <f>IF(NOT('Curve Data'!A74&gt;'Curve Data'!$B$6),'Curve Data'!C74-'Curve Data'!$B$4,"")</f>
        <v>#NUM!</v>
      </c>
      <c r="D66" s="100" t="e">
        <f>IF(NOT('Curve Data'!A74&gt;'Curve Data'!$B$6),'Curve Data'!D74-'Curve Data'!$B$5,"")</f>
        <v>#NUM!</v>
      </c>
      <c r="E66" s="100" t="e">
        <f>IF(NOT('Curve Data'!A74&gt;'Curve Data'!$B$6),'Curve Data'!H74-'Curve Data'!$B$4,"")</f>
        <v>#NUM!</v>
      </c>
      <c r="F66" s="100" t="e">
        <f>IF(NOT('Curve Data'!A74&gt;'Curve Data'!$B$6),'Curve Data'!I74-'Curve Data'!$B$5,"")</f>
        <v>#NUM!</v>
      </c>
      <c r="G66" s="100" t="e">
        <f>IF(NOT('Curve Data'!A74&gt;'Curve Data'!$B$6),'Curve Data'!M74-'Curve Data'!$B$4,"")</f>
        <v>#NUM!</v>
      </c>
      <c r="H66" s="100" t="e">
        <f>IF(NOT('Curve Data'!A74&gt;'Curve Data'!$B$6),'Curve Data'!N74-'Curve Data'!$B$5,"")</f>
        <v>#NUM!</v>
      </c>
      <c r="I66" s="101" t="e">
        <f t="shared" si="0"/>
        <v>#NUM!</v>
      </c>
      <c r="J66" s="101" t="e">
        <f t="shared" si="1"/>
        <v>#NUM!</v>
      </c>
      <c r="K66" s="101">
        <f>IF(NOT('Curve Data'!A74&gt;'Curve Data'!$B$6),IF(NOT(ISBLANK('Input Data'!$U$17)),SQRT((('Curve Data'!R74-'Curve Data'!$B$4)^2+('Curve Data'!S74-'Curve Data'!$B$5-F66)^2)/('AAA Import 2'!I66^2+('AAA Import 2'!J66-F66)^2)),0.5*SQRT(2)),"")</f>
        <v>0.70710678118654757</v>
      </c>
      <c r="L66" s="101" t="e">
        <f t="shared" si="2"/>
        <v>#NUM!</v>
      </c>
      <c r="M66" s="101" t="e">
        <f t="shared" si="3"/>
        <v>#NUM!</v>
      </c>
      <c r="N66" s="101">
        <f>IF(NOT('Curve Data'!A74&gt;'Curve Data'!$B$6),IF(NOT(ISBLANK('Input Data'!$AA$17)),SQRT((('Curve Data'!W74-'Curve Data'!$B$4)^2+('Curve Data'!X74-'Curve Data'!$B$5-F66)^2)/('AAA Import 2'!L66^2+('AAA Import 2'!M66-F66)^2)),0.5*SQRT(2)),"")</f>
        <v>0.70710678118654757</v>
      </c>
      <c r="O66" s="102"/>
      <c r="P66" s="102"/>
      <c r="Q66" s="104" t="e">
        <f t="shared" si="4"/>
        <v>#NUM!</v>
      </c>
      <c r="R66" s="105" t="e">
        <f t="shared" si="5"/>
        <v>#NUM!</v>
      </c>
      <c r="S66" s="106" t="str">
        <f t="shared" si="6"/>
        <v/>
      </c>
    </row>
    <row r="67" spans="1:19" ht="15" thickBot="1" x14ac:dyDescent="0.35">
      <c r="A67" s="99">
        <f>IF(NOT('Curve Data'!A75&gt;'Curve Data'!$B$6),'Curve Data'!A75,"")</f>
        <v>65</v>
      </c>
      <c r="B67" s="100">
        <f>IF(NOT('Curve Data'!A75&gt;'Curve Data'!$B$6),'Curve Data'!B75-'Curve Data'!$B$3,"")</f>
        <v>-100</v>
      </c>
      <c r="C67" s="100" t="e">
        <f>IF(NOT('Curve Data'!A75&gt;'Curve Data'!$B$6),'Curve Data'!C75-'Curve Data'!$B$4,"")</f>
        <v>#NUM!</v>
      </c>
      <c r="D67" s="100" t="e">
        <f>IF(NOT('Curve Data'!A75&gt;'Curve Data'!$B$6),'Curve Data'!D75-'Curve Data'!$B$5,"")</f>
        <v>#NUM!</v>
      </c>
      <c r="E67" s="100" t="e">
        <f>IF(NOT('Curve Data'!A75&gt;'Curve Data'!$B$6),'Curve Data'!H75-'Curve Data'!$B$4,"")</f>
        <v>#NUM!</v>
      </c>
      <c r="F67" s="100" t="e">
        <f>IF(NOT('Curve Data'!A75&gt;'Curve Data'!$B$6),'Curve Data'!I75-'Curve Data'!$B$5,"")</f>
        <v>#NUM!</v>
      </c>
      <c r="G67" s="100" t="e">
        <f>IF(NOT('Curve Data'!A75&gt;'Curve Data'!$B$6),'Curve Data'!M75-'Curve Data'!$B$4,"")</f>
        <v>#NUM!</v>
      </c>
      <c r="H67" s="100" t="e">
        <f>IF(NOT('Curve Data'!A75&gt;'Curve Data'!$B$6),'Curve Data'!N75-'Curve Data'!$B$5,"")</f>
        <v>#NUM!</v>
      </c>
      <c r="I67" s="101" t="e">
        <f t="shared" ref="I67:I92" si="7">E67</f>
        <v>#NUM!</v>
      </c>
      <c r="J67" s="101" t="e">
        <f t="shared" ref="J67:J92" si="8">D67</f>
        <v>#NUM!</v>
      </c>
      <c r="K67" s="101">
        <f>IF(NOT('Curve Data'!A75&gt;'Curve Data'!$B$6),IF(NOT(ISBLANK('Input Data'!$U$17)),SQRT((('Curve Data'!R75-'Curve Data'!$B$4)^2+('Curve Data'!S75-'Curve Data'!$B$5-F67)^2)/('AAA Import 2'!I67^2+('AAA Import 2'!J67-F67)^2)),0.5*SQRT(2)),"")</f>
        <v>0.70710678118654757</v>
      </c>
      <c r="L67" s="101" t="e">
        <f t="shared" ref="L67:L92" si="9">E67</f>
        <v>#NUM!</v>
      </c>
      <c r="M67" s="101" t="e">
        <f t="shared" si="3"/>
        <v>#NUM!</v>
      </c>
      <c r="N67" s="101">
        <f>IF(NOT('Curve Data'!A75&gt;'Curve Data'!$B$6),IF(NOT(ISBLANK('Input Data'!$AA$17)),SQRT((('Curve Data'!W75-'Curve Data'!$B$4)^2+('Curve Data'!X75-'Curve Data'!$B$5-F67)^2)/('AAA Import 2'!L67^2+('AAA Import 2'!M67-F67)^2)),0.5*SQRT(2)),"")</f>
        <v>0.70710678118654757</v>
      </c>
      <c r="O67" s="102"/>
      <c r="P67" s="102"/>
      <c r="Q67" s="104" t="e">
        <f t="shared" si="4"/>
        <v>#NUM!</v>
      </c>
      <c r="R67" s="105" t="e">
        <f t="shared" si="5"/>
        <v>#NUM!</v>
      </c>
      <c r="S67" s="106" t="str">
        <f t="shared" si="6"/>
        <v/>
      </c>
    </row>
    <row r="68" spans="1:19" ht="15" thickBot="1" x14ac:dyDescent="0.35">
      <c r="A68" s="99">
        <f>IF(NOT('Curve Data'!A76&gt;'Curve Data'!$B$6),'Curve Data'!A76,"")</f>
        <v>66</v>
      </c>
      <c r="B68" s="100">
        <f>IF(NOT('Curve Data'!A76&gt;'Curve Data'!$B$6),'Curve Data'!B76-'Curve Data'!$B$3,"")</f>
        <v>-100</v>
      </c>
      <c r="C68" s="100" t="e">
        <f>IF(NOT('Curve Data'!A76&gt;'Curve Data'!$B$6),'Curve Data'!C76-'Curve Data'!$B$4,"")</f>
        <v>#NUM!</v>
      </c>
      <c r="D68" s="100" t="e">
        <f>IF(NOT('Curve Data'!A76&gt;'Curve Data'!$B$6),'Curve Data'!D76-'Curve Data'!$B$5,"")</f>
        <v>#NUM!</v>
      </c>
      <c r="E68" s="100" t="e">
        <f>IF(NOT('Curve Data'!A76&gt;'Curve Data'!$B$6),'Curve Data'!H76-'Curve Data'!$B$4,"")</f>
        <v>#NUM!</v>
      </c>
      <c r="F68" s="100" t="e">
        <f>IF(NOT('Curve Data'!A76&gt;'Curve Data'!$B$6),'Curve Data'!I76-'Curve Data'!$B$5,"")</f>
        <v>#NUM!</v>
      </c>
      <c r="G68" s="100" t="e">
        <f>IF(NOT('Curve Data'!A76&gt;'Curve Data'!$B$6),'Curve Data'!M76-'Curve Data'!$B$4,"")</f>
        <v>#NUM!</v>
      </c>
      <c r="H68" s="100" t="e">
        <f>IF(NOT('Curve Data'!A76&gt;'Curve Data'!$B$6),'Curve Data'!N76-'Curve Data'!$B$5,"")</f>
        <v>#NUM!</v>
      </c>
      <c r="I68" s="101" t="e">
        <f t="shared" si="7"/>
        <v>#NUM!</v>
      </c>
      <c r="J68" s="101" t="e">
        <f t="shared" si="8"/>
        <v>#NUM!</v>
      </c>
      <c r="K68" s="101">
        <f>IF(NOT('Curve Data'!A76&gt;'Curve Data'!$B$6),IF(NOT(ISBLANK('Input Data'!$U$17)),SQRT((('Curve Data'!R76-'Curve Data'!$B$4)^2+('Curve Data'!S76-'Curve Data'!$B$5-F68)^2)/('AAA Import 2'!I68^2+('AAA Import 2'!J68-F68)^2)),0.5*SQRT(2)),"")</f>
        <v>0.70710678118654757</v>
      </c>
      <c r="L68" s="101" t="e">
        <f t="shared" si="9"/>
        <v>#NUM!</v>
      </c>
      <c r="M68" s="101" t="e">
        <f t="shared" ref="M68:M91" si="10">H68</f>
        <v>#NUM!</v>
      </c>
      <c r="N68" s="101">
        <f>IF(NOT('Curve Data'!A76&gt;'Curve Data'!$B$6),IF(NOT(ISBLANK('Input Data'!$AA$17)),SQRT((('Curve Data'!W76-'Curve Data'!$B$4)^2+('Curve Data'!X76-'Curve Data'!$B$5-F68)^2)/('AAA Import 2'!L68^2+('AAA Import 2'!M68-F68)^2)),0.5*SQRT(2)),"")</f>
        <v>0.70710678118654757</v>
      </c>
      <c r="O68" s="102"/>
      <c r="P68" s="102"/>
      <c r="Q68" s="104" t="e">
        <f t="shared" ref="Q68:Q92" si="11">IF(OR(C68=E68,G68=E68),"Y2 is equal to either Y1 or Y3, please modify the value of Y2, Y12, Y23","")</f>
        <v>#NUM!</v>
      </c>
      <c r="R68" s="105" t="e">
        <f t="shared" ref="R68:R92" si="12">IF(NOT(AND(D68&gt;F68,F68&gt;H68)),"Z-coordinates not unique, please modify the value such that Z1 &gt; Z2 &gt; Z3","")</f>
        <v>#NUM!</v>
      </c>
      <c r="S68" s="106" t="str">
        <f t="shared" ref="S68:S91" si="13">IF(OR(K68&gt;0.999,K68&lt;0.5,N68&gt;0.999,N68&lt;0.5),"Rho_12 or Rho_23 are out of bounds (0.5 &lt;= rho &lt;= 0.999, please change the value manually","")</f>
        <v/>
      </c>
    </row>
    <row r="69" spans="1:19" ht="15" thickBot="1" x14ac:dyDescent="0.35">
      <c r="A69" s="99">
        <f>IF(NOT('Curve Data'!A77&gt;'Curve Data'!$B$6),'Curve Data'!A77,"")</f>
        <v>67</v>
      </c>
      <c r="B69" s="100">
        <f>IF(NOT('Curve Data'!A77&gt;'Curve Data'!$B$6),'Curve Data'!B77-'Curve Data'!$B$3,"")</f>
        <v>-100</v>
      </c>
      <c r="C69" s="100" t="e">
        <f>IF(NOT('Curve Data'!A77&gt;'Curve Data'!$B$6),'Curve Data'!C77-'Curve Data'!$B$4,"")</f>
        <v>#NUM!</v>
      </c>
      <c r="D69" s="100" t="e">
        <f>IF(NOT('Curve Data'!A77&gt;'Curve Data'!$B$6),'Curve Data'!D77-'Curve Data'!$B$5,"")</f>
        <v>#NUM!</v>
      </c>
      <c r="E69" s="100" t="e">
        <f>IF(NOT('Curve Data'!A77&gt;'Curve Data'!$B$6),'Curve Data'!H77-'Curve Data'!$B$4,"")</f>
        <v>#NUM!</v>
      </c>
      <c r="F69" s="100" t="e">
        <f>IF(NOT('Curve Data'!A77&gt;'Curve Data'!$B$6),'Curve Data'!I77-'Curve Data'!$B$5,"")</f>
        <v>#NUM!</v>
      </c>
      <c r="G69" s="100" t="e">
        <f>IF(NOT('Curve Data'!A77&gt;'Curve Data'!$B$6),'Curve Data'!M77-'Curve Data'!$B$4,"")</f>
        <v>#NUM!</v>
      </c>
      <c r="H69" s="100" t="e">
        <f>IF(NOT('Curve Data'!A77&gt;'Curve Data'!$B$6),'Curve Data'!N77-'Curve Data'!$B$5,"")</f>
        <v>#NUM!</v>
      </c>
      <c r="I69" s="101" t="e">
        <f t="shared" si="7"/>
        <v>#NUM!</v>
      </c>
      <c r="J69" s="101" t="e">
        <f t="shared" si="8"/>
        <v>#NUM!</v>
      </c>
      <c r="K69" s="101">
        <f>IF(NOT('Curve Data'!A77&gt;'Curve Data'!$B$6),IF(NOT(ISBLANK('Input Data'!$U$17)),SQRT((('Curve Data'!R77-'Curve Data'!$B$4)^2+('Curve Data'!S77-'Curve Data'!$B$5-F69)^2)/('AAA Import 2'!I69^2+('AAA Import 2'!J69-F69)^2)),0.5*SQRT(2)),"")</f>
        <v>0.70710678118654757</v>
      </c>
      <c r="L69" s="101" t="e">
        <f t="shared" si="9"/>
        <v>#NUM!</v>
      </c>
      <c r="M69" s="101" t="e">
        <f t="shared" si="10"/>
        <v>#NUM!</v>
      </c>
      <c r="N69" s="101">
        <f>IF(NOT('Curve Data'!A77&gt;'Curve Data'!$B$6),IF(NOT(ISBLANK('Input Data'!$AA$17)),SQRT((('Curve Data'!W77-'Curve Data'!$B$4)^2+('Curve Data'!X77-'Curve Data'!$B$5-F69)^2)/('AAA Import 2'!L69^2+('AAA Import 2'!M69-F69)^2)),0.5*SQRT(2)),"")</f>
        <v>0.70710678118654757</v>
      </c>
      <c r="O69" s="102"/>
      <c r="P69" s="102"/>
      <c r="Q69" s="104" t="e">
        <f t="shared" si="11"/>
        <v>#NUM!</v>
      </c>
      <c r="R69" s="105" t="e">
        <f t="shared" si="12"/>
        <v>#NUM!</v>
      </c>
      <c r="S69" s="106" t="str">
        <f t="shared" si="13"/>
        <v/>
      </c>
    </row>
    <row r="70" spans="1:19" ht="15" thickBot="1" x14ac:dyDescent="0.35">
      <c r="A70" s="99">
        <f>IF(NOT('Curve Data'!A78&gt;'Curve Data'!$B$6),'Curve Data'!A78,"")</f>
        <v>68</v>
      </c>
      <c r="B70" s="100">
        <f>IF(NOT('Curve Data'!A78&gt;'Curve Data'!$B$6),'Curve Data'!B78-'Curve Data'!$B$3,"")</f>
        <v>-100</v>
      </c>
      <c r="C70" s="100" t="e">
        <f>IF(NOT('Curve Data'!A78&gt;'Curve Data'!$B$6),'Curve Data'!C78-'Curve Data'!$B$4,"")</f>
        <v>#NUM!</v>
      </c>
      <c r="D70" s="100" t="e">
        <f>IF(NOT('Curve Data'!A78&gt;'Curve Data'!$B$6),'Curve Data'!D78-'Curve Data'!$B$5,"")</f>
        <v>#NUM!</v>
      </c>
      <c r="E70" s="100" t="e">
        <f>IF(NOT('Curve Data'!A78&gt;'Curve Data'!$B$6),'Curve Data'!H78-'Curve Data'!$B$4,"")</f>
        <v>#NUM!</v>
      </c>
      <c r="F70" s="100" t="e">
        <f>IF(NOT('Curve Data'!A78&gt;'Curve Data'!$B$6),'Curve Data'!I78-'Curve Data'!$B$5,"")</f>
        <v>#NUM!</v>
      </c>
      <c r="G70" s="100" t="e">
        <f>IF(NOT('Curve Data'!A78&gt;'Curve Data'!$B$6),'Curve Data'!M78-'Curve Data'!$B$4,"")</f>
        <v>#NUM!</v>
      </c>
      <c r="H70" s="100" t="e">
        <f>IF(NOT('Curve Data'!A78&gt;'Curve Data'!$B$6),'Curve Data'!N78-'Curve Data'!$B$5,"")</f>
        <v>#NUM!</v>
      </c>
      <c r="I70" s="101" t="e">
        <f t="shared" si="7"/>
        <v>#NUM!</v>
      </c>
      <c r="J70" s="101" t="e">
        <f t="shared" si="8"/>
        <v>#NUM!</v>
      </c>
      <c r="K70" s="101">
        <f>IF(NOT('Curve Data'!A78&gt;'Curve Data'!$B$6),IF(NOT(ISBLANK('Input Data'!$U$17)),SQRT((('Curve Data'!R78-'Curve Data'!$B$4)^2+('Curve Data'!S78-'Curve Data'!$B$5-F70)^2)/('AAA Import 2'!I70^2+('AAA Import 2'!J70-F70)^2)),0.5*SQRT(2)),"")</f>
        <v>0.70710678118654757</v>
      </c>
      <c r="L70" s="101" t="e">
        <f t="shared" si="9"/>
        <v>#NUM!</v>
      </c>
      <c r="M70" s="101" t="e">
        <f t="shared" si="10"/>
        <v>#NUM!</v>
      </c>
      <c r="N70" s="101">
        <f>IF(NOT('Curve Data'!A78&gt;'Curve Data'!$B$6),IF(NOT(ISBLANK('Input Data'!$AA$17)),SQRT((('Curve Data'!W78-'Curve Data'!$B$4)^2+('Curve Data'!X78-'Curve Data'!$B$5-F70)^2)/('AAA Import 2'!L70^2+('AAA Import 2'!M70-F70)^2)),0.5*SQRT(2)),"")</f>
        <v>0.70710678118654757</v>
      </c>
      <c r="O70" s="102"/>
      <c r="P70" s="102"/>
      <c r="Q70" s="104" t="e">
        <f t="shared" si="11"/>
        <v>#NUM!</v>
      </c>
      <c r="R70" s="105" t="e">
        <f t="shared" si="12"/>
        <v>#NUM!</v>
      </c>
      <c r="S70" s="106" t="str">
        <f t="shared" si="13"/>
        <v/>
      </c>
    </row>
    <row r="71" spans="1:19" ht="15" thickBot="1" x14ac:dyDescent="0.35">
      <c r="A71" s="99">
        <f>IF(NOT('Curve Data'!A79&gt;'Curve Data'!$B$6),'Curve Data'!A79,"")</f>
        <v>69</v>
      </c>
      <c r="B71" s="100">
        <f>IF(NOT('Curve Data'!A79&gt;'Curve Data'!$B$6),'Curve Data'!B79-'Curve Data'!$B$3,"")</f>
        <v>-100</v>
      </c>
      <c r="C71" s="100" t="e">
        <f>IF(NOT('Curve Data'!A79&gt;'Curve Data'!$B$6),'Curve Data'!C79-'Curve Data'!$B$4,"")</f>
        <v>#NUM!</v>
      </c>
      <c r="D71" s="100" t="e">
        <f>IF(NOT('Curve Data'!A79&gt;'Curve Data'!$B$6),'Curve Data'!D79-'Curve Data'!$B$5,"")</f>
        <v>#NUM!</v>
      </c>
      <c r="E71" s="100" t="e">
        <f>IF(NOT('Curve Data'!A79&gt;'Curve Data'!$B$6),'Curve Data'!H79-'Curve Data'!$B$4,"")</f>
        <v>#NUM!</v>
      </c>
      <c r="F71" s="100" t="e">
        <f>IF(NOT('Curve Data'!A79&gt;'Curve Data'!$B$6),'Curve Data'!I79-'Curve Data'!$B$5,"")</f>
        <v>#NUM!</v>
      </c>
      <c r="G71" s="100" t="e">
        <f>IF(NOT('Curve Data'!A79&gt;'Curve Data'!$B$6),'Curve Data'!M79-'Curve Data'!$B$4,"")</f>
        <v>#NUM!</v>
      </c>
      <c r="H71" s="100" t="e">
        <f>IF(NOT('Curve Data'!A79&gt;'Curve Data'!$B$6),'Curve Data'!N79-'Curve Data'!$B$5,"")</f>
        <v>#NUM!</v>
      </c>
      <c r="I71" s="101" t="e">
        <f t="shared" si="7"/>
        <v>#NUM!</v>
      </c>
      <c r="J71" s="101" t="e">
        <f t="shared" si="8"/>
        <v>#NUM!</v>
      </c>
      <c r="K71" s="101">
        <f>IF(NOT('Curve Data'!A79&gt;'Curve Data'!$B$6),IF(NOT(ISBLANK('Input Data'!$U$17)),SQRT((('Curve Data'!R79-'Curve Data'!$B$4)^2+('Curve Data'!S79-'Curve Data'!$B$5-F71)^2)/('AAA Import 2'!I71^2+('AAA Import 2'!J71-F71)^2)),0.5*SQRT(2)),"")</f>
        <v>0.70710678118654757</v>
      </c>
      <c r="L71" s="101" t="e">
        <f t="shared" si="9"/>
        <v>#NUM!</v>
      </c>
      <c r="M71" s="101" t="e">
        <f t="shared" si="10"/>
        <v>#NUM!</v>
      </c>
      <c r="N71" s="101">
        <f>IF(NOT('Curve Data'!A79&gt;'Curve Data'!$B$6),IF(NOT(ISBLANK('Input Data'!$AA$17)),SQRT((('Curve Data'!W79-'Curve Data'!$B$4)^2+('Curve Data'!X79-'Curve Data'!$B$5-F71)^2)/('AAA Import 2'!L71^2+('AAA Import 2'!M71-F71)^2)),0.5*SQRT(2)),"")</f>
        <v>0.70710678118654757</v>
      </c>
      <c r="O71" s="102"/>
      <c r="P71" s="102"/>
      <c r="Q71" s="104" t="e">
        <f t="shared" si="11"/>
        <v>#NUM!</v>
      </c>
      <c r="R71" s="105" t="e">
        <f t="shared" si="12"/>
        <v>#NUM!</v>
      </c>
      <c r="S71" s="106" t="str">
        <f t="shared" si="13"/>
        <v/>
      </c>
    </row>
    <row r="72" spans="1:19" ht="15" thickBot="1" x14ac:dyDescent="0.35">
      <c r="A72" s="99">
        <f>IF(NOT('Curve Data'!A80&gt;'Curve Data'!$B$6),'Curve Data'!A80,"")</f>
        <v>70</v>
      </c>
      <c r="B72" s="100">
        <f>IF(NOT('Curve Data'!A80&gt;'Curve Data'!$B$6),'Curve Data'!B80-'Curve Data'!$B$3,"")</f>
        <v>-100</v>
      </c>
      <c r="C72" s="100" t="e">
        <f>IF(NOT('Curve Data'!A80&gt;'Curve Data'!$B$6),'Curve Data'!C80-'Curve Data'!$B$4,"")</f>
        <v>#NUM!</v>
      </c>
      <c r="D72" s="100" t="e">
        <f>IF(NOT('Curve Data'!A80&gt;'Curve Data'!$B$6),'Curve Data'!D80-'Curve Data'!$B$5,"")</f>
        <v>#NUM!</v>
      </c>
      <c r="E72" s="100" t="e">
        <f>IF(NOT('Curve Data'!A80&gt;'Curve Data'!$B$6),'Curve Data'!H80-'Curve Data'!$B$4,"")</f>
        <v>#NUM!</v>
      </c>
      <c r="F72" s="100" t="e">
        <f>IF(NOT('Curve Data'!A80&gt;'Curve Data'!$B$6),'Curve Data'!I80-'Curve Data'!$B$5,"")</f>
        <v>#NUM!</v>
      </c>
      <c r="G72" s="100" t="e">
        <f>IF(NOT('Curve Data'!A80&gt;'Curve Data'!$B$6),'Curve Data'!M80-'Curve Data'!$B$4,"")</f>
        <v>#NUM!</v>
      </c>
      <c r="H72" s="100" t="e">
        <f>IF(NOT('Curve Data'!A80&gt;'Curve Data'!$B$6),'Curve Data'!N80-'Curve Data'!$B$5,"")</f>
        <v>#NUM!</v>
      </c>
      <c r="I72" s="101" t="e">
        <f t="shared" si="7"/>
        <v>#NUM!</v>
      </c>
      <c r="J72" s="101" t="e">
        <f t="shared" si="8"/>
        <v>#NUM!</v>
      </c>
      <c r="K72" s="101">
        <f>IF(NOT('Curve Data'!A80&gt;'Curve Data'!$B$6),IF(NOT(ISBLANK('Input Data'!$U$17)),SQRT((('Curve Data'!R80-'Curve Data'!$B$4)^2+('Curve Data'!S80-'Curve Data'!$B$5-F72)^2)/('AAA Import 2'!I72^2+('AAA Import 2'!J72-F72)^2)),0.5*SQRT(2)),"")</f>
        <v>0.70710678118654757</v>
      </c>
      <c r="L72" s="101" t="e">
        <f t="shared" si="9"/>
        <v>#NUM!</v>
      </c>
      <c r="M72" s="101" t="e">
        <f t="shared" si="10"/>
        <v>#NUM!</v>
      </c>
      <c r="N72" s="101">
        <f>IF(NOT('Curve Data'!A80&gt;'Curve Data'!$B$6),IF(NOT(ISBLANK('Input Data'!$AA$17)),SQRT((('Curve Data'!W80-'Curve Data'!$B$4)^2+('Curve Data'!X80-'Curve Data'!$B$5-F72)^2)/('AAA Import 2'!L72^2+('AAA Import 2'!M72-F72)^2)),0.5*SQRT(2)),"")</f>
        <v>0.70710678118654757</v>
      </c>
      <c r="O72" s="102"/>
      <c r="P72" s="102"/>
      <c r="Q72" s="104" t="e">
        <f t="shared" si="11"/>
        <v>#NUM!</v>
      </c>
      <c r="R72" s="105" t="e">
        <f t="shared" si="12"/>
        <v>#NUM!</v>
      </c>
      <c r="S72" s="106" t="str">
        <f t="shared" si="13"/>
        <v/>
      </c>
    </row>
    <row r="73" spans="1:19" ht="15" thickBot="1" x14ac:dyDescent="0.35">
      <c r="A73" s="99">
        <f>IF(NOT('Curve Data'!A81&gt;'Curve Data'!$B$6),'Curve Data'!A81,"")</f>
        <v>71</v>
      </c>
      <c r="B73" s="100">
        <f>IF(NOT('Curve Data'!A81&gt;'Curve Data'!$B$6),'Curve Data'!B81-'Curve Data'!$B$3,"")</f>
        <v>-100</v>
      </c>
      <c r="C73" s="100" t="e">
        <f>IF(NOT('Curve Data'!A81&gt;'Curve Data'!$B$6),'Curve Data'!C81-'Curve Data'!$B$4,"")</f>
        <v>#NUM!</v>
      </c>
      <c r="D73" s="100" t="e">
        <f>IF(NOT('Curve Data'!A81&gt;'Curve Data'!$B$6),'Curve Data'!D81-'Curve Data'!$B$5,"")</f>
        <v>#NUM!</v>
      </c>
      <c r="E73" s="100" t="e">
        <f>IF(NOT('Curve Data'!A81&gt;'Curve Data'!$B$6),'Curve Data'!H81-'Curve Data'!$B$4,"")</f>
        <v>#NUM!</v>
      </c>
      <c r="F73" s="100" t="e">
        <f>IF(NOT('Curve Data'!A81&gt;'Curve Data'!$B$6),'Curve Data'!I81-'Curve Data'!$B$5,"")</f>
        <v>#NUM!</v>
      </c>
      <c r="G73" s="100" t="e">
        <f>IF(NOT('Curve Data'!A81&gt;'Curve Data'!$B$6),'Curve Data'!M81-'Curve Data'!$B$4,"")</f>
        <v>#NUM!</v>
      </c>
      <c r="H73" s="100" t="e">
        <f>IF(NOT('Curve Data'!A81&gt;'Curve Data'!$B$6),'Curve Data'!N81-'Curve Data'!$B$5,"")</f>
        <v>#NUM!</v>
      </c>
      <c r="I73" s="101" t="e">
        <f t="shared" si="7"/>
        <v>#NUM!</v>
      </c>
      <c r="J73" s="101" t="e">
        <f t="shared" si="8"/>
        <v>#NUM!</v>
      </c>
      <c r="K73" s="101">
        <f>IF(NOT('Curve Data'!A81&gt;'Curve Data'!$B$6),IF(NOT(ISBLANK('Input Data'!$U$17)),SQRT((('Curve Data'!R81-'Curve Data'!$B$4)^2+('Curve Data'!S81-'Curve Data'!$B$5-F73)^2)/('AAA Import 2'!I73^2+('AAA Import 2'!J73-F73)^2)),0.5*SQRT(2)),"")</f>
        <v>0.70710678118654757</v>
      </c>
      <c r="L73" s="101" t="e">
        <f t="shared" si="9"/>
        <v>#NUM!</v>
      </c>
      <c r="M73" s="101" t="e">
        <f t="shared" si="10"/>
        <v>#NUM!</v>
      </c>
      <c r="N73" s="101">
        <f>IF(NOT('Curve Data'!A81&gt;'Curve Data'!$B$6),IF(NOT(ISBLANK('Input Data'!$AA$17)),SQRT((('Curve Data'!W81-'Curve Data'!$B$4)^2+('Curve Data'!X81-'Curve Data'!$B$5-F73)^2)/('AAA Import 2'!L73^2+('AAA Import 2'!M73-F73)^2)),0.5*SQRT(2)),"")</f>
        <v>0.70710678118654757</v>
      </c>
      <c r="O73" s="102"/>
      <c r="P73" s="102"/>
      <c r="Q73" s="104" t="e">
        <f t="shared" si="11"/>
        <v>#NUM!</v>
      </c>
      <c r="R73" s="105" t="e">
        <f t="shared" si="12"/>
        <v>#NUM!</v>
      </c>
      <c r="S73" s="106" t="str">
        <f t="shared" si="13"/>
        <v/>
      </c>
    </row>
    <row r="74" spans="1:19" ht="15" thickBot="1" x14ac:dyDescent="0.35">
      <c r="A74" s="99">
        <f>IF(NOT('Curve Data'!A82&gt;'Curve Data'!$B$6),'Curve Data'!A82,"")</f>
        <v>72</v>
      </c>
      <c r="B74" s="100">
        <f>IF(NOT('Curve Data'!A82&gt;'Curve Data'!$B$6),'Curve Data'!B82-'Curve Data'!$B$3,"")</f>
        <v>-100</v>
      </c>
      <c r="C74" s="100" t="e">
        <f>IF(NOT('Curve Data'!A82&gt;'Curve Data'!$B$6),'Curve Data'!C82-'Curve Data'!$B$4,"")</f>
        <v>#NUM!</v>
      </c>
      <c r="D74" s="100" t="e">
        <f>IF(NOT('Curve Data'!A82&gt;'Curve Data'!$B$6),'Curve Data'!D82-'Curve Data'!$B$5,"")</f>
        <v>#NUM!</v>
      </c>
      <c r="E74" s="100" t="e">
        <f>IF(NOT('Curve Data'!A82&gt;'Curve Data'!$B$6),'Curve Data'!H82-'Curve Data'!$B$4,"")</f>
        <v>#NUM!</v>
      </c>
      <c r="F74" s="100" t="e">
        <f>IF(NOT('Curve Data'!A82&gt;'Curve Data'!$B$6),'Curve Data'!I82-'Curve Data'!$B$5,"")</f>
        <v>#NUM!</v>
      </c>
      <c r="G74" s="100" t="e">
        <f>IF(NOT('Curve Data'!A82&gt;'Curve Data'!$B$6),'Curve Data'!M82-'Curve Data'!$B$4,"")</f>
        <v>#NUM!</v>
      </c>
      <c r="H74" s="100" t="e">
        <f>IF(NOT('Curve Data'!A82&gt;'Curve Data'!$B$6),'Curve Data'!N82-'Curve Data'!$B$5,"")</f>
        <v>#NUM!</v>
      </c>
      <c r="I74" s="101" t="e">
        <f t="shared" si="7"/>
        <v>#NUM!</v>
      </c>
      <c r="J74" s="101" t="e">
        <f t="shared" si="8"/>
        <v>#NUM!</v>
      </c>
      <c r="K74" s="101">
        <f>IF(NOT('Curve Data'!A82&gt;'Curve Data'!$B$6),IF(NOT(ISBLANK('Input Data'!$U$17)),SQRT((('Curve Data'!R82-'Curve Data'!$B$4)^2+('Curve Data'!S82-'Curve Data'!$B$5-F74)^2)/('AAA Import 2'!I74^2+('AAA Import 2'!J74-F74)^2)),0.5*SQRT(2)),"")</f>
        <v>0.70710678118654757</v>
      </c>
      <c r="L74" s="101" t="e">
        <f t="shared" si="9"/>
        <v>#NUM!</v>
      </c>
      <c r="M74" s="101" t="e">
        <f t="shared" si="10"/>
        <v>#NUM!</v>
      </c>
      <c r="N74" s="101">
        <f>IF(NOT('Curve Data'!A82&gt;'Curve Data'!$B$6),IF(NOT(ISBLANK('Input Data'!$AA$17)),SQRT((('Curve Data'!W82-'Curve Data'!$B$4)^2+('Curve Data'!X82-'Curve Data'!$B$5-F74)^2)/('AAA Import 2'!L74^2+('AAA Import 2'!M74-F74)^2)),0.5*SQRT(2)),"")</f>
        <v>0.70710678118654757</v>
      </c>
      <c r="O74" s="102"/>
      <c r="P74" s="102"/>
      <c r="Q74" s="104" t="e">
        <f t="shared" si="11"/>
        <v>#NUM!</v>
      </c>
      <c r="R74" s="105" t="e">
        <f t="shared" si="12"/>
        <v>#NUM!</v>
      </c>
      <c r="S74" s="106" t="str">
        <f t="shared" si="13"/>
        <v/>
      </c>
    </row>
    <row r="75" spans="1:19" ht="15" thickBot="1" x14ac:dyDescent="0.35">
      <c r="A75" s="99">
        <f>IF(NOT('Curve Data'!A83&gt;'Curve Data'!$B$6),'Curve Data'!A83,"")</f>
        <v>73</v>
      </c>
      <c r="B75" s="100">
        <f>IF(NOT('Curve Data'!A83&gt;'Curve Data'!$B$6),'Curve Data'!B83-'Curve Data'!$B$3,"")</f>
        <v>-100</v>
      </c>
      <c r="C75" s="100" t="e">
        <f>IF(NOT('Curve Data'!A83&gt;'Curve Data'!$B$6),'Curve Data'!C83-'Curve Data'!$B$4,"")</f>
        <v>#NUM!</v>
      </c>
      <c r="D75" s="100" t="e">
        <f>IF(NOT('Curve Data'!A83&gt;'Curve Data'!$B$6),'Curve Data'!D83-'Curve Data'!$B$5,"")</f>
        <v>#NUM!</v>
      </c>
      <c r="E75" s="100" t="e">
        <f>IF(NOT('Curve Data'!A83&gt;'Curve Data'!$B$6),'Curve Data'!H83-'Curve Data'!$B$4,"")</f>
        <v>#NUM!</v>
      </c>
      <c r="F75" s="100" t="e">
        <f>IF(NOT('Curve Data'!A83&gt;'Curve Data'!$B$6),'Curve Data'!I83-'Curve Data'!$B$5,"")</f>
        <v>#NUM!</v>
      </c>
      <c r="G75" s="100" t="e">
        <f>IF(NOT('Curve Data'!A83&gt;'Curve Data'!$B$6),'Curve Data'!M83-'Curve Data'!$B$4,"")</f>
        <v>#NUM!</v>
      </c>
      <c r="H75" s="100" t="e">
        <f>IF(NOT('Curve Data'!A83&gt;'Curve Data'!$B$6),'Curve Data'!N83-'Curve Data'!$B$5,"")</f>
        <v>#NUM!</v>
      </c>
      <c r="I75" s="101" t="e">
        <f t="shared" si="7"/>
        <v>#NUM!</v>
      </c>
      <c r="J75" s="101" t="e">
        <f t="shared" si="8"/>
        <v>#NUM!</v>
      </c>
      <c r="K75" s="101">
        <f>IF(NOT('Curve Data'!A83&gt;'Curve Data'!$B$6),IF(NOT(ISBLANK('Input Data'!$U$17)),SQRT((('Curve Data'!R83-'Curve Data'!$B$4)^2+('Curve Data'!S83-'Curve Data'!$B$5-F75)^2)/('AAA Import 2'!I75^2+('AAA Import 2'!J75-F75)^2)),0.5*SQRT(2)),"")</f>
        <v>0.70710678118654757</v>
      </c>
      <c r="L75" s="101" t="e">
        <f t="shared" si="9"/>
        <v>#NUM!</v>
      </c>
      <c r="M75" s="101" t="e">
        <f t="shared" si="10"/>
        <v>#NUM!</v>
      </c>
      <c r="N75" s="101">
        <f>IF(NOT('Curve Data'!A83&gt;'Curve Data'!$B$6),IF(NOT(ISBLANK('Input Data'!$AA$17)),SQRT((('Curve Data'!W83-'Curve Data'!$B$4)^2+('Curve Data'!X83-'Curve Data'!$B$5-F75)^2)/('AAA Import 2'!L75^2+('AAA Import 2'!M75-F75)^2)),0.5*SQRT(2)),"")</f>
        <v>0.70710678118654757</v>
      </c>
      <c r="O75" s="102"/>
      <c r="P75" s="102"/>
      <c r="Q75" s="104" t="e">
        <f t="shared" si="11"/>
        <v>#NUM!</v>
      </c>
      <c r="R75" s="105" t="e">
        <f t="shared" si="12"/>
        <v>#NUM!</v>
      </c>
      <c r="S75" s="106" t="str">
        <f t="shared" si="13"/>
        <v/>
      </c>
    </row>
    <row r="76" spans="1:19" ht="15" thickBot="1" x14ac:dyDescent="0.35">
      <c r="A76" s="99">
        <f>IF(NOT('Curve Data'!A84&gt;'Curve Data'!$B$6),'Curve Data'!A84,"")</f>
        <v>74</v>
      </c>
      <c r="B76" s="100">
        <f>IF(NOT('Curve Data'!A84&gt;'Curve Data'!$B$6),'Curve Data'!B84-'Curve Data'!$B$3,"")</f>
        <v>-100</v>
      </c>
      <c r="C76" s="100" t="e">
        <f>IF(NOT('Curve Data'!A84&gt;'Curve Data'!$B$6),'Curve Data'!C84-'Curve Data'!$B$4,"")</f>
        <v>#NUM!</v>
      </c>
      <c r="D76" s="100" t="e">
        <f>IF(NOT('Curve Data'!A84&gt;'Curve Data'!$B$6),'Curve Data'!D84-'Curve Data'!$B$5,"")</f>
        <v>#NUM!</v>
      </c>
      <c r="E76" s="100" t="e">
        <f>IF(NOT('Curve Data'!A84&gt;'Curve Data'!$B$6),'Curve Data'!H84-'Curve Data'!$B$4,"")</f>
        <v>#NUM!</v>
      </c>
      <c r="F76" s="100" t="e">
        <f>IF(NOT('Curve Data'!A84&gt;'Curve Data'!$B$6),'Curve Data'!I84-'Curve Data'!$B$5,"")</f>
        <v>#NUM!</v>
      </c>
      <c r="G76" s="100" t="e">
        <f>IF(NOT('Curve Data'!A84&gt;'Curve Data'!$B$6),'Curve Data'!M84-'Curve Data'!$B$4,"")</f>
        <v>#NUM!</v>
      </c>
      <c r="H76" s="100" t="e">
        <f>IF(NOT('Curve Data'!A84&gt;'Curve Data'!$B$6),'Curve Data'!N84-'Curve Data'!$B$5,"")</f>
        <v>#NUM!</v>
      </c>
      <c r="I76" s="101" t="e">
        <f t="shared" si="7"/>
        <v>#NUM!</v>
      </c>
      <c r="J76" s="101" t="e">
        <f t="shared" si="8"/>
        <v>#NUM!</v>
      </c>
      <c r="K76" s="101">
        <f>IF(NOT('Curve Data'!A84&gt;'Curve Data'!$B$6),IF(NOT(ISBLANK('Input Data'!$U$17)),SQRT((('Curve Data'!R84-'Curve Data'!$B$4)^2+('Curve Data'!S84-'Curve Data'!$B$5-F76)^2)/('AAA Import 2'!I76^2+('AAA Import 2'!J76-F76)^2)),0.5*SQRT(2)),"")</f>
        <v>0.70710678118654757</v>
      </c>
      <c r="L76" s="101" t="e">
        <f t="shared" si="9"/>
        <v>#NUM!</v>
      </c>
      <c r="M76" s="101" t="e">
        <f t="shared" si="10"/>
        <v>#NUM!</v>
      </c>
      <c r="N76" s="101">
        <f>IF(NOT('Curve Data'!A84&gt;'Curve Data'!$B$6),IF(NOT(ISBLANK('Input Data'!$AA$17)),SQRT((('Curve Data'!W84-'Curve Data'!$B$4)^2+('Curve Data'!X84-'Curve Data'!$B$5-F76)^2)/('AAA Import 2'!L76^2+('AAA Import 2'!M76-F76)^2)),0.5*SQRT(2)),"")</f>
        <v>0.70710678118654757</v>
      </c>
      <c r="O76" s="102"/>
      <c r="P76" s="102"/>
      <c r="Q76" s="104" t="e">
        <f t="shared" si="11"/>
        <v>#NUM!</v>
      </c>
      <c r="R76" s="105" t="e">
        <f t="shared" si="12"/>
        <v>#NUM!</v>
      </c>
      <c r="S76" s="106" t="str">
        <f t="shared" si="13"/>
        <v/>
      </c>
    </row>
    <row r="77" spans="1:19" ht="15" thickBot="1" x14ac:dyDescent="0.35">
      <c r="A77" s="99">
        <f>IF(NOT('Curve Data'!A85&gt;'Curve Data'!$B$6),'Curve Data'!A85,"")</f>
        <v>75</v>
      </c>
      <c r="B77" s="100">
        <f>IF(NOT('Curve Data'!A85&gt;'Curve Data'!$B$6),'Curve Data'!B85-'Curve Data'!$B$3,"")</f>
        <v>-100</v>
      </c>
      <c r="C77" s="100" t="e">
        <f>IF(NOT('Curve Data'!A85&gt;'Curve Data'!$B$6),'Curve Data'!C85-'Curve Data'!$B$4,"")</f>
        <v>#NUM!</v>
      </c>
      <c r="D77" s="100" t="e">
        <f>IF(NOT('Curve Data'!A85&gt;'Curve Data'!$B$6),'Curve Data'!D85-'Curve Data'!$B$5,"")</f>
        <v>#NUM!</v>
      </c>
      <c r="E77" s="100" t="e">
        <f>IF(NOT('Curve Data'!A85&gt;'Curve Data'!$B$6),'Curve Data'!H85-'Curve Data'!$B$4,"")</f>
        <v>#NUM!</v>
      </c>
      <c r="F77" s="100" t="e">
        <f>IF(NOT('Curve Data'!A85&gt;'Curve Data'!$B$6),'Curve Data'!I85-'Curve Data'!$B$5,"")</f>
        <v>#NUM!</v>
      </c>
      <c r="G77" s="100" t="e">
        <f>IF(NOT('Curve Data'!A85&gt;'Curve Data'!$B$6),'Curve Data'!M85-'Curve Data'!$B$4,"")</f>
        <v>#NUM!</v>
      </c>
      <c r="H77" s="100" t="e">
        <f>IF(NOT('Curve Data'!A85&gt;'Curve Data'!$B$6),'Curve Data'!N85-'Curve Data'!$B$5,"")</f>
        <v>#NUM!</v>
      </c>
      <c r="I77" s="101" t="e">
        <f t="shared" si="7"/>
        <v>#NUM!</v>
      </c>
      <c r="J77" s="101" t="e">
        <f t="shared" si="8"/>
        <v>#NUM!</v>
      </c>
      <c r="K77" s="101">
        <f>IF(NOT('Curve Data'!A85&gt;'Curve Data'!$B$6),IF(NOT(ISBLANK('Input Data'!$U$17)),SQRT((('Curve Data'!R85-'Curve Data'!$B$4)^2+('Curve Data'!S85-'Curve Data'!$B$5-F77)^2)/('AAA Import 2'!I77^2+('AAA Import 2'!J77-F77)^2)),0.5*SQRT(2)),"")</f>
        <v>0.70710678118654757</v>
      </c>
      <c r="L77" s="101" t="e">
        <f t="shared" si="9"/>
        <v>#NUM!</v>
      </c>
      <c r="M77" s="101" t="e">
        <f t="shared" si="10"/>
        <v>#NUM!</v>
      </c>
      <c r="N77" s="101">
        <f>IF(NOT('Curve Data'!A85&gt;'Curve Data'!$B$6),IF(NOT(ISBLANK('Input Data'!$AA$17)),SQRT((('Curve Data'!W85-'Curve Data'!$B$4)^2+('Curve Data'!X85-'Curve Data'!$B$5-F77)^2)/('AAA Import 2'!L77^2+('AAA Import 2'!M77-F77)^2)),0.5*SQRT(2)),"")</f>
        <v>0.70710678118654757</v>
      </c>
      <c r="O77" s="102"/>
      <c r="P77" s="102"/>
      <c r="Q77" s="104" t="e">
        <f t="shared" si="11"/>
        <v>#NUM!</v>
      </c>
      <c r="R77" s="105" t="e">
        <f t="shared" si="12"/>
        <v>#NUM!</v>
      </c>
      <c r="S77" s="106" t="str">
        <f t="shared" si="13"/>
        <v/>
      </c>
    </row>
    <row r="78" spans="1:19" ht="15" thickBot="1" x14ac:dyDescent="0.35">
      <c r="A78" s="99">
        <f>IF(NOT('Curve Data'!A86&gt;'Curve Data'!$B$6),'Curve Data'!A86,"")</f>
        <v>76</v>
      </c>
      <c r="B78" s="100">
        <f>IF(NOT('Curve Data'!A86&gt;'Curve Data'!$B$6),'Curve Data'!B86-'Curve Data'!$B$3,"")</f>
        <v>-100</v>
      </c>
      <c r="C78" s="100" t="e">
        <f>IF(NOT('Curve Data'!A86&gt;'Curve Data'!$B$6),'Curve Data'!C86-'Curve Data'!$B$4,"")</f>
        <v>#NUM!</v>
      </c>
      <c r="D78" s="100" t="e">
        <f>IF(NOT('Curve Data'!A86&gt;'Curve Data'!$B$6),'Curve Data'!D86-'Curve Data'!$B$5,"")</f>
        <v>#NUM!</v>
      </c>
      <c r="E78" s="100" t="e">
        <f>IF(NOT('Curve Data'!A86&gt;'Curve Data'!$B$6),'Curve Data'!H86-'Curve Data'!$B$4,"")</f>
        <v>#NUM!</v>
      </c>
      <c r="F78" s="100" t="e">
        <f>IF(NOT('Curve Data'!A86&gt;'Curve Data'!$B$6),'Curve Data'!I86-'Curve Data'!$B$5,"")</f>
        <v>#NUM!</v>
      </c>
      <c r="G78" s="100" t="e">
        <f>IF(NOT('Curve Data'!A86&gt;'Curve Data'!$B$6),'Curve Data'!M86-'Curve Data'!$B$4,"")</f>
        <v>#NUM!</v>
      </c>
      <c r="H78" s="100" t="e">
        <f>IF(NOT('Curve Data'!A86&gt;'Curve Data'!$B$6),'Curve Data'!N86-'Curve Data'!$B$5,"")</f>
        <v>#NUM!</v>
      </c>
      <c r="I78" s="101" t="e">
        <f t="shared" si="7"/>
        <v>#NUM!</v>
      </c>
      <c r="J78" s="101" t="e">
        <f t="shared" si="8"/>
        <v>#NUM!</v>
      </c>
      <c r="K78" s="101">
        <f>IF(NOT('Curve Data'!A86&gt;'Curve Data'!$B$6),IF(NOT(ISBLANK('Input Data'!$U$17)),SQRT((('Curve Data'!R86-'Curve Data'!$B$4)^2+('Curve Data'!S86-'Curve Data'!$B$5-F78)^2)/('AAA Import 2'!I78^2+('AAA Import 2'!J78-F78)^2)),0.5*SQRT(2)),"")</f>
        <v>0.70710678118654757</v>
      </c>
      <c r="L78" s="101" t="e">
        <f t="shared" si="9"/>
        <v>#NUM!</v>
      </c>
      <c r="M78" s="101" t="e">
        <f t="shared" si="10"/>
        <v>#NUM!</v>
      </c>
      <c r="N78" s="101">
        <f>IF(NOT('Curve Data'!A86&gt;'Curve Data'!$B$6),IF(NOT(ISBLANK('Input Data'!$AA$17)),SQRT((('Curve Data'!W86-'Curve Data'!$B$4)^2+('Curve Data'!X86-'Curve Data'!$B$5-F78)^2)/('AAA Import 2'!L78^2+('AAA Import 2'!M78-F78)^2)),0.5*SQRT(2)),"")</f>
        <v>0.70710678118654757</v>
      </c>
      <c r="O78" s="102"/>
      <c r="P78" s="102"/>
      <c r="Q78" s="104" t="e">
        <f t="shared" si="11"/>
        <v>#NUM!</v>
      </c>
      <c r="R78" s="105" t="e">
        <f t="shared" si="12"/>
        <v>#NUM!</v>
      </c>
      <c r="S78" s="106" t="str">
        <f t="shared" si="13"/>
        <v/>
      </c>
    </row>
    <row r="79" spans="1:19" ht="15" thickBot="1" x14ac:dyDescent="0.35">
      <c r="A79" s="99">
        <f>IF(NOT('Curve Data'!A87&gt;'Curve Data'!$B$6),'Curve Data'!A87,"")</f>
        <v>77</v>
      </c>
      <c r="B79" s="100">
        <f>IF(NOT('Curve Data'!A87&gt;'Curve Data'!$B$6),'Curve Data'!B87-'Curve Data'!$B$3,"")</f>
        <v>-100</v>
      </c>
      <c r="C79" s="100" t="e">
        <f>IF(NOT('Curve Data'!A87&gt;'Curve Data'!$B$6),'Curve Data'!C87-'Curve Data'!$B$4,"")</f>
        <v>#NUM!</v>
      </c>
      <c r="D79" s="100" t="e">
        <f>IF(NOT('Curve Data'!A87&gt;'Curve Data'!$B$6),'Curve Data'!D87-'Curve Data'!$B$5,"")</f>
        <v>#NUM!</v>
      </c>
      <c r="E79" s="100" t="e">
        <f>IF(NOT('Curve Data'!A87&gt;'Curve Data'!$B$6),'Curve Data'!H87-'Curve Data'!$B$4,"")</f>
        <v>#NUM!</v>
      </c>
      <c r="F79" s="100" t="e">
        <f>IF(NOT('Curve Data'!A87&gt;'Curve Data'!$B$6),'Curve Data'!I87-'Curve Data'!$B$5,"")</f>
        <v>#NUM!</v>
      </c>
      <c r="G79" s="100" t="e">
        <f>IF(NOT('Curve Data'!A87&gt;'Curve Data'!$B$6),'Curve Data'!M87-'Curve Data'!$B$4,"")</f>
        <v>#NUM!</v>
      </c>
      <c r="H79" s="100" t="e">
        <f>IF(NOT('Curve Data'!A87&gt;'Curve Data'!$B$6),'Curve Data'!N87-'Curve Data'!$B$5,"")</f>
        <v>#NUM!</v>
      </c>
      <c r="I79" s="101" t="e">
        <f t="shared" si="7"/>
        <v>#NUM!</v>
      </c>
      <c r="J79" s="101" t="e">
        <f t="shared" si="8"/>
        <v>#NUM!</v>
      </c>
      <c r="K79" s="101">
        <f>IF(NOT('Curve Data'!A87&gt;'Curve Data'!$B$6),IF(NOT(ISBLANK('Input Data'!$U$17)),SQRT((('Curve Data'!R87-'Curve Data'!$B$4)^2+('Curve Data'!S87-'Curve Data'!$B$5-F79)^2)/('AAA Import 2'!I79^2+('AAA Import 2'!J79-F79)^2)),0.5*SQRT(2)),"")</f>
        <v>0.70710678118654757</v>
      </c>
      <c r="L79" s="101" t="e">
        <f t="shared" si="9"/>
        <v>#NUM!</v>
      </c>
      <c r="M79" s="101" t="e">
        <f t="shared" si="10"/>
        <v>#NUM!</v>
      </c>
      <c r="N79" s="101">
        <f>IF(NOT('Curve Data'!A87&gt;'Curve Data'!$B$6),IF(NOT(ISBLANK('Input Data'!$AA$17)),SQRT((('Curve Data'!W87-'Curve Data'!$B$4)^2+('Curve Data'!X87-'Curve Data'!$B$5-F79)^2)/('AAA Import 2'!L79^2+('AAA Import 2'!M79-F79)^2)),0.5*SQRT(2)),"")</f>
        <v>0.70710678118654757</v>
      </c>
      <c r="O79" s="102"/>
      <c r="P79" s="102"/>
      <c r="Q79" s="104" t="e">
        <f t="shared" si="11"/>
        <v>#NUM!</v>
      </c>
      <c r="R79" s="105" t="e">
        <f t="shared" si="12"/>
        <v>#NUM!</v>
      </c>
      <c r="S79" s="106" t="str">
        <f t="shared" si="13"/>
        <v/>
      </c>
    </row>
    <row r="80" spans="1:19" ht="15" thickBot="1" x14ac:dyDescent="0.35">
      <c r="A80" s="99">
        <f>IF(NOT('Curve Data'!A88&gt;'Curve Data'!$B$6),'Curve Data'!A88,"")</f>
        <v>78</v>
      </c>
      <c r="B80" s="100">
        <f>IF(NOT('Curve Data'!A88&gt;'Curve Data'!$B$6),'Curve Data'!B88-'Curve Data'!$B$3,"")</f>
        <v>-100</v>
      </c>
      <c r="C80" s="100" t="e">
        <f>IF(NOT('Curve Data'!A88&gt;'Curve Data'!$B$6),'Curve Data'!C88-'Curve Data'!$B$4,"")</f>
        <v>#NUM!</v>
      </c>
      <c r="D80" s="100" t="e">
        <f>IF(NOT('Curve Data'!A88&gt;'Curve Data'!$B$6),'Curve Data'!D88-'Curve Data'!$B$5,"")</f>
        <v>#NUM!</v>
      </c>
      <c r="E80" s="100" t="e">
        <f>IF(NOT('Curve Data'!A88&gt;'Curve Data'!$B$6),'Curve Data'!H88-'Curve Data'!$B$4,"")</f>
        <v>#NUM!</v>
      </c>
      <c r="F80" s="100" t="e">
        <f>IF(NOT('Curve Data'!A88&gt;'Curve Data'!$B$6),'Curve Data'!I88-'Curve Data'!$B$5,"")</f>
        <v>#NUM!</v>
      </c>
      <c r="G80" s="100" t="e">
        <f>IF(NOT('Curve Data'!A88&gt;'Curve Data'!$B$6),'Curve Data'!M88-'Curve Data'!$B$4,"")</f>
        <v>#NUM!</v>
      </c>
      <c r="H80" s="100" t="e">
        <f>IF(NOT('Curve Data'!A88&gt;'Curve Data'!$B$6),'Curve Data'!N88-'Curve Data'!$B$5,"")</f>
        <v>#NUM!</v>
      </c>
      <c r="I80" s="101" t="e">
        <f t="shared" si="7"/>
        <v>#NUM!</v>
      </c>
      <c r="J80" s="101" t="e">
        <f t="shared" si="8"/>
        <v>#NUM!</v>
      </c>
      <c r="K80" s="101">
        <f>IF(NOT('Curve Data'!A88&gt;'Curve Data'!$B$6),IF(NOT(ISBLANK('Input Data'!$U$17)),SQRT((('Curve Data'!R88-'Curve Data'!$B$4)^2+('Curve Data'!S88-'Curve Data'!$B$5-F80)^2)/('AAA Import 2'!I80^2+('AAA Import 2'!J80-F80)^2)),0.5*SQRT(2)),"")</f>
        <v>0.70710678118654757</v>
      </c>
      <c r="L80" s="101" t="e">
        <f t="shared" si="9"/>
        <v>#NUM!</v>
      </c>
      <c r="M80" s="101" t="e">
        <f t="shared" si="10"/>
        <v>#NUM!</v>
      </c>
      <c r="N80" s="101">
        <f>IF(NOT('Curve Data'!A88&gt;'Curve Data'!$B$6),IF(NOT(ISBLANK('Input Data'!$AA$17)),SQRT((('Curve Data'!W88-'Curve Data'!$B$4)^2+('Curve Data'!X88-'Curve Data'!$B$5-F80)^2)/('AAA Import 2'!L80^2+('AAA Import 2'!M80-F80)^2)),0.5*SQRT(2)),"")</f>
        <v>0.70710678118654757</v>
      </c>
      <c r="O80" s="102"/>
      <c r="P80" s="102"/>
      <c r="Q80" s="104" t="e">
        <f t="shared" si="11"/>
        <v>#NUM!</v>
      </c>
      <c r="R80" s="105" t="e">
        <f t="shared" si="12"/>
        <v>#NUM!</v>
      </c>
      <c r="S80" s="106" t="str">
        <f t="shared" si="13"/>
        <v/>
      </c>
    </row>
    <row r="81" spans="1:19" ht="15" thickBot="1" x14ac:dyDescent="0.35">
      <c r="A81" s="99">
        <f>IF(NOT('Curve Data'!A89&gt;'Curve Data'!$B$6),'Curve Data'!A89,"")</f>
        <v>79</v>
      </c>
      <c r="B81" s="100">
        <f>IF(NOT('Curve Data'!A89&gt;'Curve Data'!$B$6),'Curve Data'!B89-'Curve Data'!$B$3,"")</f>
        <v>-100</v>
      </c>
      <c r="C81" s="100" t="e">
        <f>IF(NOT('Curve Data'!A89&gt;'Curve Data'!$B$6),'Curve Data'!C89-'Curve Data'!$B$4,"")</f>
        <v>#NUM!</v>
      </c>
      <c r="D81" s="100" t="e">
        <f>IF(NOT('Curve Data'!A89&gt;'Curve Data'!$B$6),'Curve Data'!D89-'Curve Data'!$B$5,"")</f>
        <v>#NUM!</v>
      </c>
      <c r="E81" s="100" t="e">
        <f>IF(NOT('Curve Data'!A89&gt;'Curve Data'!$B$6),'Curve Data'!H89-'Curve Data'!$B$4,"")</f>
        <v>#NUM!</v>
      </c>
      <c r="F81" s="100" t="e">
        <f>IF(NOT('Curve Data'!A89&gt;'Curve Data'!$B$6),'Curve Data'!I89-'Curve Data'!$B$5,"")</f>
        <v>#NUM!</v>
      </c>
      <c r="G81" s="100" t="e">
        <f>IF(NOT('Curve Data'!A89&gt;'Curve Data'!$B$6),'Curve Data'!M89-'Curve Data'!$B$4,"")</f>
        <v>#NUM!</v>
      </c>
      <c r="H81" s="100" t="e">
        <f>IF(NOT('Curve Data'!A89&gt;'Curve Data'!$B$6),'Curve Data'!N89-'Curve Data'!$B$5,"")</f>
        <v>#NUM!</v>
      </c>
      <c r="I81" s="101" t="e">
        <f t="shared" si="7"/>
        <v>#NUM!</v>
      </c>
      <c r="J81" s="101" t="e">
        <f t="shared" si="8"/>
        <v>#NUM!</v>
      </c>
      <c r="K81" s="101">
        <f>IF(NOT('Curve Data'!A89&gt;'Curve Data'!$B$6),IF(NOT(ISBLANK('Input Data'!$U$17)),SQRT((('Curve Data'!R89-'Curve Data'!$B$4)^2+('Curve Data'!S89-'Curve Data'!$B$5-F81)^2)/('AAA Import 2'!I81^2+('AAA Import 2'!J81-F81)^2)),0.5*SQRT(2)),"")</f>
        <v>0.70710678118654757</v>
      </c>
      <c r="L81" s="101" t="e">
        <f t="shared" si="9"/>
        <v>#NUM!</v>
      </c>
      <c r="M81" s="101" t="e">
        <f t="shared" si="10"/>
        <v>#NUM!</v>
      </c>
      <c r="N81" s="101">
        <f>IF(NOT('Curve Data'!A89&gt;'Curve Data'!$B$6),IF(NOT(ISBLANK('Input Data'!$AA$17)),SQRT((('Curve Data'!W89-'Curve Data'!$B$4)^2+('Curve Data'!X89-'Curve Data'!$B$5-F81)^2)/('AAA Import 2'!L81^2+('AAA Import 2'!M81-F81)^2)),0.5*SQRT(2)),"")</f>
        <v>0.70710678118654757</v>
      </c>
      <c r="O81" s="102"/>
      <c r="P81" s="102"/>
      <c r="Q81" s="104" t="e">
        <f t="shared" si="11"/>
        <v>#NUM!</v>
      </c>
      <c r="R81" s="105" t="e">
        <f t="shared" si="12"/>
        <v>#NUM!</v>
      </c>
      <c r="S81" s="106" t="str">
        <f t="shared" si="13"/>
        <v/>
      </c>
    </row>
    <row r="82" spans="1:19" ht="15" thickBot="1" x14ac:dyDescent="0.35">
      <c r="A82" s="99">
        <f>IF(NOT('Curve Data'!A90&gt;'Curve Data'!$B$6),'Curve Data'!A90,"")</f>
        <v>80</v>
      </c>
      <c r="B82" s="100">
        <f>IF(NOT('Curve Data'!A90&gt;'Curve Data'!$B$6),'Curve Data'!B90-'Curve Data'!$B$3,"")</f>
        <v>-100</v>
      </c>
      <c r="C82" s="100" t="e">
        <f>IF(NOT('Curve Data'!A90&gt;'Curve Data'!$B$6),'Curve Data'!C90-'Curve Data'!$B$4,"")</f>
        <v>#NUM!</v>
      </c>
      <c r="D82" s="100" t="e">
        <f>IF(NOT('Curve Data'!A90&gt;'Curve Data'!$B$6),'Curve Data'!D90-'Curve Data'!$B$5,"")</f>
        <v>#NUM!</v>
      </c>
      <c r="E82" s="100" t="e">
        <f>IF(NOT('Curve Data'!A90&gt;'Curve Data'!$B$6),'Curve Data'!H90-'Curve Data'!$B$4,"")</f>
        <v>#NUM!</v>
      </c>
      <c r="F82" s="100" t="e">
        <f>IF(NOT('Curve Data'!A90&gt;'Curve Data'!$B$6),'Curve Data'!I90-'Curve Data'!$B$5,"")</f>
        <v>#NUM!</v>
      </c>
      <c r="G82" s="100" t="e">
        <f>IF(NOT('Curve Data'!A90&gt;'Curve Data'!$B$6),'Curve Data'!M90-'Curve Data'!$B$4,"")</f>
        <v>#NUM!</v>
      </c>
      <c r="H82" s="100" t="e">
        <f>IF(NOT('Curve Data'!A90&gt;'Curve Data'!$B$6),'Curve Data'!N90-'Curve Data'!$B$5,"")</f>
        <v>#NUM!</v>
      </c>
      <c r="I82" s="101" t="e">
        <f t="shared" si="7"/>
        <v>#NUM!</v>
      </c>
      <c r="J82" s="101" t="e">
        <f t="shared" si="8"/>
        <v>#NUM!</v>
      </c>
      <c r="K82" s="101">
        <f>IF(NOT('Curve Data'!A90&gt;'Curve Data'!$B$6),IF(NOT(ISBLANK('Input Data'!$U$17)),SQRT((('Curve Data'!R90-'Curve Data'!$B$4)^2+('Curve Data'!S90-'Curve Data'!$B$5-F82)^2)/('AAA Import 2'!I82^2+('AAA Import 2'!J82-F82)^2)),0.5*SQRT(2)),"")</f>
        <v>0.70710678118654757</v>
      </c>
      <c r="L82" s="101" t="e">
        <f t="shared" si="9"/>
        <v>#NUM!</v>
      </c>
      <c r="M82" s="101" t="e">
        <f t="shared" si="10"/>
        <v>#NUM!</v>
      </c>
      <c r="N82" s="101">
        <f>IF(NOT('Curve Data'!A90&gt;'Curve Data'!$B$6),IF(NOT(ISBLANK('Input Data'!$AA$17)),SQRT((('Curve Data'!W90-'Curve Data'!$B$4)^2+('Curve Data'!X90-'Curve Data'!$B$5-F82)^2)/('AAA Import 2'!L82^2+('AAA Import 2'!M82-F82)^2)),0.5*SQRT(2)),"")</f>
        <v>0.70710678118654757</v>
      </c>
      <c r="O82" s="102"/>
      <c r="P82" s="102"/>
      <c r="Q82" s="104" t="e">
        <f t="shared" si="11"/>
        <v>#NUM!</v>
      </c>
      <c r="R82" s="105" t="e">
        <f t="shared" si="12"/>
        <v>#NUM!</v>
      </c>
      <c r="S82" s="106" t="str">
        <f t="shared" si="13"/>
        <v/>
      </c>
    </row>
    <row r="83" spans="1:19" ht="15" thickBot="1" x14ac:dyDescent="0.35">
      <c r="A83" s="99">
        <f>IF(NOT('Curve Data'!A91&gt;'Curve Data'!$B$6),'Curve Data'!A91,"")</f>
        <v>81</v>
      </c>
      <c r="B83" s="100">
        <f>IF(NOT('Curve Data'!A91&gt;'Curve Data'!$B$6),'Curve Data'!B91-'Curve Data'!$B$3,"")</f>
        <v>-100</v>
      </c>
      <c r="C83" s="100" t="e">
        <f>IF(NOT('Curve Data'!A91&gt;'Curve Data'!$B$6),'Curve Data'!C91-'Curve Data'!$B$4,"")</f>
        <v>#NUM!</v>
      </c>
      <c r="D83" s="100" t="e">
        <f>IF(NOT('Curve Data'!A91&gt;'Curve Data'!$B$6),'Curve Data'!D91-'Curve Data'!$B$5,"")</f>
        <v>#NUM!</v>
      </c>
      <c r="E83" s="100" t="e">
        <f>IF(NOT('Curve Data'!A91&gt;'Curve Data'!$B$6),'Curve Data'!H91-'Curve Data'!$B$4,"")</f>
        <v>#NUM!</v>
      </c>
      <c r="F83" s="100" t="e">
        <f>IF(NOT('Curve Data'!A91&gt;'Curve Data'!$B$6),'Curve Data'!I91-'Curve Data'!$B$5,"")</f>
        <v>#NUM!</v>
      </c>
      <c r="G83" s="100" t="e">
        <f>IF(NOT('Curve Data'!A91&gt;'Curve Data'!$B$6),'Curve Data'!M91-'Curve Data'!$B$4,"")</f>
        <v>#NUM!</v>
      </c>
      <c r="H83" s="100" t="e">
        <f>IF(NOT('Curve Data'!A91&gt;'Curve Data'!$B$6),'Curve Data'!N91-'Curve Data'!$B$5,"")</f>
        <v>#NUM!</v>
      </c>
      <c r="I83" s="101" t="e">
        <f t="shared" si="7"/>
        <v>#NUM!</v>
      </c>
      <c r="J83" s="101" t="e">
        <f t="shared" si="8"/>
        <v>#NUM!</v>
      </c>
      <c r="K83" s="101">
        <f>IF(NOT('Curve Data'!A91&gt;'Curve Data'!$B$6),IF(NOT(ISBLANK('Input Data'!$U$17)),SQRT((('Curve Data'!R91-'Curve Data'!$B$4)^2+('Curve Data'!S91-'Curve Data'!$B$5-F83)^2)/('AAA Import 2'!I83^2+('AAA Import 2'!J83-F83)^2)),0.5*SQRT(2)),"")</f>
        <v>0.70710678118654757</v>
      </c>
      <c r="L83" s="101" t="e">
        <f t="shared" si="9"/>
        <v>#NUM!</v>
      </c>
      <c r="M83" s="101" t="e">
        <f t="shared" si="10"/>
        <v>#NUM!</v>
      </c>
      <c r="N83" s="101">
        <f>IF(NOT('Curve Data'!A91&gt;'Curve Data'!$B$6),IF(NOT(ISBLANK('Input Data'!$AA$17)),SQRT((('Curve Data'!W91-'Curve Data'!$B$4)^2+('Curve Data'!X91-'Curve Data'!$B$5-F83)^2)/('AAA Import 2'!L83^2+('AAA Import 2'!M83-F83)^2)),0.5*SQRT(2)),"")</f>
        <v>0.70710678118654757</v>
      </c>
      <c r="O83" s="102"/>
      <c r="P83" s="102"/>
      <c r="Q83" s="104" t="e">
        <f t="shared" si="11"/>
        <v>#NUM!</v>
      </c>
      <c r="R83" s="105" t="e">
        <f t="shared" si="12"/>
        <v>#NUM!</v>
      </c>
      <c r="S83" s="106" t="str">
        <f t="shared" si="13"/>
        <v/>
      </c>
    </row>
    <row r="84" spans="1:19" ht="15" thickBot="1" x14ac:dyDescent="0.35">
      <c r="A84" s="99">
        <f>IF(NOT('Curve Data'!A92&gt;'Curve Data'!$B$6),'Curve Data'!A92,"")</f>
        <v>82</v>
      </c>
      <c r="B84" s="100">
        <f>IF(NOT('Curve Data'!A92&gt;'Curve Data'!$B$6),'Curve Data'!B92-'Curve Data'!$B$3,"")</f>
        <v>-100</v>
      </c>
      <c r="C84" s="100" t="e">
        <f>IF(NOT('Curve Data'!A92&gt;'Curve Data'!$B$6),'Curve Data'!C92-'Curve Data'!$B$4,"")</f>
        <v>#NUM!</v>
      </c>
      <c r="D84" s="100" t="e">
        <f>IF(NOT('Curve Data'!A92&gt;'Curve Data'!$B$6),'Curve Data'!D92-'Curve Data'!$B$5,"")</f>
        <v>#NUM!</v>
      </c>
      <c r="E84" s="100" t="e">
        <f>IF(NOT('Curve Data'!A92&gt;'Curve Data'!$B$6),'Curve Data'!H92-'Curve Data'!$B$4,"")</f>
        <v>#NUM!</v>
      </c>
      <c r="F84" s="100" t="e">
        <f>IF(NOT('Curve Data'!A92&gt;'Curve Data'!$B$6),'Curve Data'!I92-'Curve Data'!$B$5,"")</f>
        <v>#NUM!</v>
      </c>
      <c r="G84" s="100" t="e">
        <f>IF(NOT('Curve Data'!A92&gt;'Curve Data'!$B$6),'Curve Data'!M92-'Curve Data'!$B$4,"")</f>
        <v>#NUM!</v>
      </c>
      <c r="H84" s="100" t="e">
        <f>IF(NOT('Curve Data'!A92&gt;'Curve Data'!$B$6),'Curve Data'!N92-'Curve Data'!$B$5,"")</f>
        <v>#NUM!</v>
      </c>
      <c r="I84" s="101" t="e">
        <f t="shared" si="7"/>
        <v>#NUM!</v>
      </c>
      <c r="J84" s="101" t="e">
        <f t="shared" si="8"/>
        <v>#NUM!</v>
      </c>
      <c r="K84" s="101">
        <f>IF(NOT('Curve Data'!A92&gt;'Curve Data'!$B$6),IF(NOT(ISBLANK('Input Data'!$U$17)),SQRT((('Curve Data'!R92-'Curve Data'!$B$4)^2+('Curve Data'!S92-'Curve Data'!$B$5-F84)^2)/('AAA Import 2'!I84^2+('AAA Import 2'!J84-F84)^2)),0.5*SQRT(2)),"")</f>
        <v>0.70710678118654757</v>
      </c>
      <c r="L84" s="101" t="e">
        <f t="shared" si="9"/>
        <v>#NUM!</v>
      </c>
      <c r="M84" s="101" t="e">
        <f t="shared" si="10"/>
        <v>#NUM!</v>
      </c>
      <c r="N84" s="101">
        <f>IF(NOT('Curve Data'!A92&gt;'Curve Data'!$B$6),IF(NOT(ISBLANK('Input Data'!$AA$17)),SQRT((('Curve Data'!W92-'Curve Data'!$B$4)^2+('Curve Data'!X92-'Curve Data'!$B$5-F84)^2)/('AAA Import 2'!L84^2+('AAA Import 2'!M84-F84)^2)),0.5*SQRT(2)),"")</f>
        <v>0.70710678118654757</v>
      </c>
      <c r="O84" s="102"/>
      <c r="P84" s="102"/>
      <c r="Q84" s="104" t="e">
        <f t="shared" si="11"/>
        <v>#NUM!</v>
      </c>
      <c r="R84" s="105" t="e">
        <f t="shared" si="12"/>
        <v>#NUM!</v>
      </c>
      <c r="S84" s="106" t="str">
        <f t="shared" si="13"/>
        <v/>
      </c>
    </row>
    <row r="85" spans="1:19" ht="15" thickBot="1" x14ac:dyDescent="0.35">
      <c r="A85" s="99">
        <f>IF(NOT('Curve Data'!A93&gt;'Curve Data'!$B$6),'Curve Data'!A93,"")</f>
        <v>83</v>
      </c>
      <c r="B85" s="100">
        <f>IF(NOT('Curve Data'!A93&gt;'Curve Data'!$B$6),'Curve Data'!B93-'Curve Data'!$B$3,"")</f>
        <v>-100</v>
      </c>
      <c r="C85" s="100" t="e">
        <f>IF(NOT('Curve Data'!A93&gt;'Curve Data'!$B$6),'Curve Data'!C93-'Curve Data'!$B$4,"")</f>
        <v>#NUM!</v>
      </c>
      <c r="D85" s="100" t="e">
        <f>IF(NOT('Curve Data'!A93&gt;'Curve Data'!$B$6),'Curve Data'!D93-'Curve Data'!$B$5,"")</f>
        <v>#NUM!</v>
      </c>
      <c r="E85" s="100" t="e">
        <f>IF(NOT('Curve Data'!A93&gt;'Curve Data'!$B$6),'Curve Data'!H93-'Curve Data'!$B$4,"")</f>
        <v>#NUM!</v>
      </c>
      <c r="F85" s="100" t="e">
        <f>IF(NOT('Curve Data'!A93&gt;'Curve Data'!$B$6),'Curve Data'!I93-'Curve Data'!$B$5,"")</f>
        <v>#NUM!</v>
      </c>
      <c r="G85" s="100" t="e">
        <f>IF(NOT('Curve Data'!A93&gt;'Curve Data'!$B$6),'Curve Data'!M93-'Curve Data'!$B$4,"")</f>
        <v>#NUM!</v>
      </c>
      <c r="H85" s="100" t="e">
        <f>IF(NOT('Curve Data'!A93&gt;'Curve Data'!$B$6),'Curve Data'!N93-'Curve Data'!$B$5,"")</f>
        <v>#NUM!</v>
      </c>
      <c r="I85" s="101" t="e">
        <f t="shared" si="7"/>
        <v>#NUM!</v>
      </c>
      <c r="J85" s="101" t="e">
        <f t="shared" si="8"/>
        <v>#NUM!</v>
      </c>
      <c r="K85" s="101">
        <f>IF(NOT('Curve Data'!A93&gt;'Curve Data'!$B$6),IF(NOT(ISBLANK('Input Data'!$U$17)),SQRT((('Curve Data'!R93-'Curve Data'!$B$4)^2+('Curve Data'!S93-'Curve Data'!$B$5-F85)^2)/('AAA Import 2'!I85^2+('AAA Import 2'!J85-F85)^2)),0.5*SQRT(2)),"")</f>
        <v>0.70710678118654757</v>
      </c>
      <c r="L85" s="101" t="e">
        <f t="shared" si="9"/>
        <v>#NUM!</v>
      </c>
      <c r="M85" s="101" t="e">
        <f t="shared" si="10"/>
        <v>#NUM!</v>
      </c>
      <c r="N85" s="101">
        <f>IF(NOT('Curve Data'!A93&gt;'Curve Data'!$B$6),IF(NOT(ISBLANK('Input Data'!$AA$17)),SQRT((('Curve Data'!W93-'Curve Data'!$B$4)^2+('Curve Data'!X93-'Curve Data'!$B$5-F85)^2)/('AAA Import 2'!L85^2+('AAA Import 2'!M85-F85)^2)),0.5*SQRT(2)),"")</f>
        <v>0.70710678118654757</v>
      </c>
      <c r="O85" s="102"/>
      <c r="P85" s="102"/>
      <c r="Q85" s="104" t="e">
        <f t="shared" si="11"/>
        <v>#NUM!</v>
      </c>
      <c r="R85" s="105" t="e">
        <f t="shared" si="12"/>
        <v>#NUM!</v>
      </c>
      <c r="S85" s="106" t="str">
        <f t="shared" si="13"/>
        <v/>
      </c>
    </row>
    <row r="86" spans="1:19" ht="15" thickBot="1" x14ac:dyDescent="0.35">
      <c r="A86" s="99">
        <f>IF(NOT('Curve Data'!A94&gt;'Curve Data'!$B$6),'Curve Data'!A94,"")</f>
        <v>84</v>
      </c>
      <c r="B86" s="100">
        <f>IF(NOT('Curve Data'!A94&gt;'Curve Data'!$B$6),'Curve Data'!B94-'Curve Data'!$B$3,"")</f>
        <v>-100</v>
      </c>
      <c r="C86" s="100" t="e">
        <f>IF(NOT('Curve Data'!A94&gt;'Curve Data'!$B$6),'Curve Data'!C94-'Curve Data'!$B$4,"")</f>
        <v>#NUM!</v>
      </c>
      <c r="D86" s="100" t="e">
        <f>IF(NOT('Curve Data'!A94&gt;'Curve Data'!$B$6),'Curve Data'!D94-'Curve Data'!$B$5,"")</f>
        <v>#NUM!</v>
      </c>
      <c r="E86" s="100" t="e">
        <f>IF(NOT('Curve Data'!A94&gt;'Curve Data'!$B$6),'Curve Data'!H94-'Curve Data'!$B$4,"")</f>
        <v>#NUM!</v>
      </c>
      <c r="F86" s="100" t="e">
        <f>IF(NOT('Curve Data'!A94&gt;'Curve Data'!$B$6),'Curve Data'!I94-'Curve Data'!$B$5,"")</f>
        <v>#NUM!</v>
      </c>
      <c r="G86" s="100" t="e">
        <f>IF(NOT('Curve Data'!A94&gt;'Curve Data'!$B$6),'Curve Data'!M94-'Curve Data'!$B$4,"")</f>
        <v>#NUM!</v>
      </c>
      <c r="H86" s="100" t="e">
        <f>IF(NOT('Curve Data'!A94&gt;'Curve Data'!$B$6),'Curve Data'!N94-'Curve Data'!$B$5,"")</f>
        <v>#NUM!</v>
      </c>
      <c r="I86" s="101" t="e">
        <f t="shared" si="7"/>
        <v>#NUM!</v>
      </c>
      <c r="J86" s="101" t="e">
        <f t="shared" si="8"/>
        <v>#NUM!</v>
      </c>
      <c r="K86" s="101">
        <f>IF(NOT('Curve Data'!A94&gt;'Curve Data'!$B$6),IF(NOT(ISBLANK('Input Data'!$U$17)),SQRT((('Curve Data'!R94-'Curve Data'!$B$4)^2+('Curve Data'!S94-'Curve Data'!$B$5-F86)^2)/('AAA Import 2'!I86^2+('AAA Import 2'!J86-F86)^2)),0.5*SQRT(2)),"")</f>
        <v>0.70710678118654757</v>
      </c>
      <c r="L86" s="101" t="e">
        <f t="shared" si="9"/>
        <v>#NUM!</v>
      </c>
      <c r="M86" s="101" t="e">
        <f t="shared" si="10"/>
        <v>#NUM!</v>
      </c>
      <c r="N86" s="101">
        <f>IF(NOT('Curve Data'!A94&gt;'Curve Data'!$B$6),IF(NOT(ISBLANK('Input Data'!$AA$17)),SQRT((('Curve Data'!W94-'Curve Data'!$B$4)^2+('Curve Data'!X94-'Curve Data'!$B$5-F86)^2)/('AAA Import 2'!L86^2+('AAA Import 2'!M86-F86)^2)),0.5*SQRT(2)),"")</f>
        <v>0.70710678118654757</v>
      </c>
      <c r="O86" s="102"/>
      <c r="P86" s="102"/>
      <c r="Q86" s="104" t="e">
        <f t="shared" si="11"/>
        <v>#NUM!</v>
      </c>
      <c r="R86" s="105" t="e">
        <f t="shared" si="12"/>
        <v>#NUM!</v>
      </c>
      <c r="S86" s="106" t="str">
        <f t="shared" si="13"/>
        <v/>
      </c>
    </row>
    <row r="87" spans="1:19" ht="15" thickBot="1" x14ac:dyDescent="0.35">
      <c r="A87" s="99">
        <f>IF(NOT('Curve Data'!A95&gt;'Curve Data'!$B$6),'Curve Data'!A95,"")</f>
        <v>85</v>
      </c>
      <c r="B87" s="100">
        <f>IF(NOT('Curve Data'!A95&gt;'Curve Data'!$B$6),'Curve Data'!B95-'Curve Data'!$B$3,"")</f>
        <v>-100</v>
      </c>
      <c r="C87" s="100" t="e">
        <f>IF(NOT('Curve Data'!A95&gt;'Curve Data'!$B$6),'Curve Data'!C95-'Curve Data'!$B$4,"")</f>
        <v>#NUM!</v>
      </c>
      <c r="D87" s="100" t="e">
        <f>IF(NOT('Curve Data'!A95&gt;'Curve Data'!$B$6),'Curve Data'!D95-'Curve Data'!$B$5,"")</f>
        <v>#NUM!</v>
      </c>
      <c r="E87" s="100" t="e">
        <f>IF(NOT('Curve Data'!A95&gt;'Curve Data'!$B$6),'Curve Data'!H95-'Curve Data'!$B$4,"")</f>
        <v>#NUM!</v>
      </c>
      <c r="F87" s="100" t="e">
        <f>IF(NOT('Curve Data'!A95&gt;'Curve Data'!$B$6),'Curve Data'!I95-'Curve Data'!$B$5,"")</f>
        <v>#NUM!</v>
      </c>
      <c r="G87" s="100" t="e">
        <f>IF(NOT('Curve Data'!A95&gt;'Curve Data'!$B$6),'Curve Data'!M95-'Curve Data'!$B$4,"")</f>
        <v>#NUM!</v>
      </c>
      <c r="H87" s="100" t="e">
        <f>IF(NOT('Curve Data'!A95&gt;'Curve Data'!$B$6),'Curve Data'!N95-'Curve Data'!$B$5,"")</f>
        <v>#NUM!</v>
      </c>
      <c r="I87" s="101" t="e">
        <f t="shared" si="7"/>
        <v>#NUM!</v>
      </c>
      <c r="J87" s="101" t="e">
        <f t="shared" si="8"/>
        <v>#NUM!</v>
      </c>
      <c r="K87" s="101">
        <f>IF(NOT('Curve Data'!A95&gt;'Curve Data'!$B$6),IF(NOT(ISBLANK('Input Data'!$U$17)),SQRT((('Curve Data'!R95-'Curve Data'!$B$4)^2+('Curve Data'!S95-'Curve Data'!$B$5-F87)^2)/('AAA Import 2'!I87^2+('AAA Import 2'!J87-F87)^2)),0.5*SQRT(2)),"")</f>
        <v>0.70710678118654757</v>
      </c>
      <c r="L87" s="101" t="e">
        <f t="shared" si="9"/>
        <v>#NUM!</v>
      </c>
      <c r="M87" s="101" t="e">
        <f t="shared" si="10"/>
        <v>#NUM!</v>
      </c>
      <c r="N87" s="101">
        <f>IF(NOT('Curve Data'!A95&gt;'Curve Data'!$B$6),IF(NOT(ISBLANK('Input Data'!$AA$17)),SQRT((('Curve Data'!W95-'Curve Data'!$B$4)^2+('Curve Data'!X95-'Curve Data'!$B$5-F87)^2)/('AAA Import 2'!L87^2+('AAA Import 2'!M87-F87)^2)),0.5*SQRT(2)),"")</f>
        <v>0.70710678118654757</v>
      </c>
      <c r="O87" s="102"/>
      <c r="P87" s="102"/>
      <c r="Q87" s="104" t="e">
        <f t="shared" si="11"/>
        <v>#NUM!</v>
      </c>
      <c r="R87" s="105" t="e">
        <f t="shared" si="12"/>
        <v>#NUM!</v>
      </c>
      <c r="S87" s="106" t="str">
        <f t="shared" si="13"/>
        <v/>
      </c>
    </row>
    <row r="88" spans="1:19" ht="15" thickBot="1" x14ac:dyDescent="0.35">
      <c r="A88" s="99">
        <f>IF(NOT('Curve Data'!A96&gt;'Curve Data'!$B$6),'Curve Data'!A96,"")</f>
        <v>86</v>
      </c>
      <c r="B88" s="100">
        <f>IF(NOT('Curve Data'!A96&gt;'Curve Data'!$B$6),'Curve Data'!B96-'Curve Data'!$B$3,"")</f>
        <v>-100</v>
      </c>
      <c r="C88" s="100" t="e">
        <f>IF(NOT('Curve Data'!A96&gt;'Curve Data'!$B$6),'Curve Data'!C96-'Curve Data'!$B$4,"")</f>
        <v>#NUM!</v>
      </c>
      <c r="D88" s="100" t="e">
        <f>IF(NOT('Curve Data'!A96&gt;'Curve Data'!$B$6),'Curve Data'!D96-'Curve Data'!$B$5,"")</f>
        <v>#NUM!</v>
      </c>
      <c r="E88" s="100" t="e">
        <f>IF(NOT('Curve Data'!A96&gt;'Curve Data'!$B$6),'Curve Data'!H96-'Curve Data'!$B$4,"")</f>
        <v>#NUM!</v>
      </c>
      <c r="F88" s="100" t="e">
        <f>IF(NOT('Curve Data'!A96&gt;'Curve Data'!$B$6),'Curve Data'!I96-'Curve Data'!$B$5,"")</f>
        <v>#NUM!</v>
      </c>
      <c r="G88" s="100" t="e">
        <f>IF(NOT('Curve Data'!A96&gt;'Curve Data'!$B$6),'Curve Data'!M96-'Curve Data'!$B$4,"")</f>
        <v>#NUM!</v>
      </c>
      <c r="H88" s="100" t="e">
        <f>IF(NOT('Curve Data'!A96&gt;'Curve Data'!$B$6),'Curve Data'!N96-'Curve Data'!$B$5,"")</f>
        <v>#NUM!</v>
      </c>
      <c r="I88" s="101" t="e">
        <f t="shared" si="7"/>
        <v>#NUM!</v>
      </c>
      <c r="J88" s="101" t="e">
        <f t="shared" si="8"/>
        <v>#NUM!</v>
      </c>
      <c r="K88" s="101">
        <f>IF(NOT('Curve Data'!A96&gt;'Curve Data'!$B$6),IF(NOT(ISBLANK('Input Data'!$U$17)),SQRT((('Curve Data'!R96-'Curve Data'!$B$4)^2+('Curve Data'!S96-'Curve Data'!$B$5-F88)^2)/('AAA Import 2'!I88^2+('AAA Import 2'!J88-F88)^2)),0.5*SQRT(2)),"")</f>
        <v>0.70710678118654757</v>
      </c>
      <c r="L88" s="101" t="e">
        <f t="shared" si="9"/>
        <v>#NUM!</v>
      </c>
      <c r="M88" s="101" t="e">
        <f t="shared" si="10"/>
        <v>#NUM!</v>
      </c>
      <c r="N88" s="101">
        <f>IF(NOT('Curve Data'!A96&gt;'Curve Data'!$B$6),IF(NOT(ISBLANK('Input Data'!$AA$17)),SQRT((('Curve Data'!W96-'Curve Data'!$B$4)^2+('Curve Data'!X96-'Curve Data'!$B$5-F88)^2)/('AAA Import 2'!L88^2+('AAA Import 2'!M88-F88)^2)),0.5*SQRT(2)),"")</f>
        <v>0.70710678118654757</v>
      </c>
      <c r="O88" s="102"/>
      <c r="P88" s="102"/>
      <c r="Q88" s="104" t="e">
        <f t="shared" si="11"/>
        <v>#NUM!</v>
      </c>
      <c r="R88" s="105" t="e">
        <f t="shared" si="12"/>
        <v>#NUM!</v>
      </c>
      <c r="S88" s="106" t="str">
        <f t="shared" si="13"/>
        <v/>
      </c>
    </row>
    <row r="89" spans="1:19" ht="15" thickBot="1" x14ac:dyDescent="0.35">
      <c r="A89" s="99">
        <f>IF(NOT('Curve Data'!A97&gt;'Curve Data'!$B$6),'Curve Data'!A97,"")</f>
        <v>87</v>
      </c>
      <c r="B89" s="100">
        <f>IF(NOT('Curve Data'!A97&gt;'Curve Data'!$B$6),'Curve Data'!B97-'Curve Data'!$B$3,"")</f>
        <v>-100</v>
      </c>
      <c r="C89" s="100" t="e">
        <f>IF(NOT('Curve Data'!A97&gt;'Curve Data'!$B$6),'Curve Data'!C97-'Curve Data'!$B$4,"")</f>
        <v>#NUM!</v>
      </c>
      <c r="D89" s="100" t="e">
        <f>IF(NOT('Curve Data'!A97&gt;'Curve Data'!$B$6),'Curve Data'!D97-'Curve Data'!$B$5,"")</f>
        <v>#NUM!</v>
      </c>
      <c r="E89" s="100" t="e">
        <f>IF(NOT('Curve Data'!A97&gt;'Curve Data'!$B$6),'Curve Data'!H97-'Curve Data'!$B$4,"")</f>
        <v>#NUM!</v>
      </c>
      <c r="F89" s="100" t="e">
        <f>IF(NOT('Curve Data'!A97&gt;'Curve Data'!$B$6),'Curve Data'!I97-'Curve Data'!$B$5,"")</f>
        <v>#NUM!</v>
      </c>
      <c r="G89" s="100" t="e">
        <f>IF(NOT('Curve Data'!A97&gt;'Curve Data'!$B$6),'Curve Data'!M97-'Curve Data'!$B$4,"")</f>
        <v>#NUM!</v>
      </c>
      <c r="H89" s="100" t="e">
        <f>IF(NOT('Curve Data'!A97&gt;'Curve Data'!$B$6),'Curve Data'!N97-'Curve Data'!$B$5,"")</f>
        <v>#NUM!</v>
      </c>
      <c r="I89" s="101" t="e">
        <f t="shared" si="7"/>
        <v>#NUM!</v>
      </c>
      <c r="J89" s="101" t="e">
        <f t="shared" si="8"/>
        <v>#NUM!</v>
      </c>
      <c r="K89" s="101">
        <f>IF(NOT('Curve Data'!A97&gt;'Curve Data'!$B$6),IF(NOT(ISBLANK('Input Data'!$U$17)),SQRT((('Curve Data'!R97-'Curve Data'!$B$4)^2+('Curve Data'!S97-'Curve Data'!$B$5-F89)^2)/('AAA Import 2'!I89^2+('AAA Import 2'!J89-F89)^2)),0.5*SQRT(2)),"")</f>
        <v>0.70710678118654757</v>
      </c>
      <c r="L89" s="101" t="e">
        <f t="shared" si="9"/>
        <v>#NUM!</v>
      </c>
      <c r="M89" s="101" t="e">
        <f t="shared" si="10"/>
        <v>#NUM!</v>
      </c>
      <c r="N89" s="101">
        <f>IF(NOT('Curve Data'!A97&gt;'Curve Data'!$B$6),IF(NOT(ISBLANK('Input Data'!$AA$17)),SQRT((('Curve Data'!W97-'Curve Data'!$B$4)^2+('Curve Data'!X97-'Curve Data'!$B$5-F89)^2)/('AAA Import 2'!L89^2+('AAA Import 2'!M89-F89)^2)),0.5*SQRT(2)),"")</f>
        <v>0.70710678118654757</v>
      </c>
      <c r="O89" s="102"/>
      <c r="P89" s="102"/>
      <c r="Q89" s="104" t="e">
        <f t="shared" si="11"/>
        <v>#NUM!</v>
      </c>
      <c r="R89" s="105" t="e">
        <f t="shared" si="12"/>
        <v>#NUM!</v>
      </c>
      <c r="S89" s="106" t="str">
        <f t="shared" si="13"/>
        <v/>
      </c>
    </row>
    <row r="90" spans="1:19" ht="15" thickBot="1" x14ac:dyDescent="0.35">
      <c r="A90" s="99">
        <f>IF(NOT('Curve Data'!A98&gt;'Curve Data'!$B$6),'Curve Data'!A98,"")</f>
        <v>88</v>
      </c>
      <c r="B90" s="100">
        <f>IF(NOT('Curve Data'!A98&gt;'Curve Data'!$B$6),'Curve Data'!B98-'Curve Data'!$B$3,"")</f>
        <v>-100</v>
      </c>
      <c r="C90" s="100" t="e">
        <f>IF(NOT('Curve Data'!A98&gt;'Curve Data'!$B$6),'Curve Data'!C98-'Curve Data'!$B$4,"")</f>
        <v>#NUM!</v>
      </c>
      <c r="D90" s="100" t="e">
        <f>IF(NOT('Curve Data'!A98&gt;'Curve Data'!$B$6),'Curve Data'!D98-'Curve Data'!$B$5,"")</f>
        <v>#NUM!</v>
      </c>
      <c r="E90" s="100" t="e">
        <f>IF(NOT('Curve Data'!A98&gt;'Curve Data'!$B$6),'Curve Data'!H98-'Curve Data'!$B$4,"")</f>
        <v>#NUM!</v>
      </c>
      <c r="F90" s="100" t="e">
        <f>IF(NOT('Curve Data'!A98&gt;'Curve Data'!$B$6),'Curve Data'!I98-'Curve Data'!$B$5,"")</f>
        <v>#NUM!</v>
      </c>
      <c r="G90" s="100" t="e">
        <f>IF(NOT('Curve Data'!A98&gt;'Curve Data'!$B$6),'Curve Data'!M98-'Curve Data'!$B$4,"")</f>
        <v>#NUM!</v>
      </c>
      <c r="H90" s="100" t="e">
        <f>IF(NOT('Curve Data'!A98&gt;'Curve Data'!$B$6),'Curve Data'!N98-'Curve Data'!$B$5,"")</f>
        <v>#NUM!</v>
      </c>
      <c r="I90" s="101" t="e">
        <f t="shared" si="7"/>
        <v>#NUM!</v>
      </c>
      <c r="J90" s="101" t="e">
        <f t="shared" si="8"/>
        <v>#NUM!</v>
      </c>
      <c r="K90" s="101">
        <f>IF(NOT('Curve Data'!A98&gt;'Curve Data'!$B$6),IF(NOT(ISBLANK('Input Data'!$U$17)),SQRT((('Curve Data'!R98-'Curve Data'!$B$4)^2+('Curve Data'!S98-'Curve Data'!$B$5-F90)^2)/('AAA Import 2'!I90^2+('AAA Import 2'!J90-F90)^2)),0.5*SQRT(2)),"")</f>
        <v>0.70710678118654757</v>
      </c>
      <c r="L90" s="101" t="e">
        <f t="shared" si="9"/>
        <v>#NUM!</v>
      </c>
      <c r="M90" s="101" t="e">
        <f t="shared" si="10"/>
        <v>#NUM!</v>
      </c>
      <c r="N90" s="101">
        <f>IF(NOT('Curve Data'!A98&gt;'Curve Data'!$B$6),IF(NOT(ISBLANK('Input Data'!$AA$17)),SQRT((('Curve Data'!W98-'Curve Data'!$B$4)^2+('Curve Data'!X98-'Curve Data'!$B$5-F90)^2)/('AAA Import 2'!L90^2+('AAA Import 2'!M90-F90)^2)),0.5*SQRT(2)),"")</f>
        <v>0.70710678118654757</v>
      </c>
      <c r="O90" s="102"/>
      <c r="P90" s="102"/>
      <c r="Q90" s="104" t="e">
        <f t="shared" si="11"/>
        <v>#NUM!</v>
      </c>
      <c r="R90" s="105" t="e">
        <f t="shared" si="12"/>
        <v>#NUM!</v>
      </c>
      <c r="S90" s="106" t="str">
        <f t="shared" si="13"/>
        <v/>
      </c>
    </row>
    <row r="91" spans="1:19" ht="15" thickBot="1" x14ac:dyDescent="0.35">
      <c r="A91" s="99">
        <f>IF(NOT('Curve Data'!A99&gt;'Curve Data'!$B$6),'Curve Data'!A99,"")</f>
        <v>89</v>
      </c>
      <c r="B91" s="100">
        <f>IF(NOT('Curve Data'!A99&gt;'Curve Data'!$B$6),'Curve Data'!B99-'Curve Data'!$B$3,"")</f>
        <v>-100</v>
      </c>
      <c r="C91" s="100" t="e">
        <f>IF(NOT('Curve Data'!A99&gt;'Curve Data'!$B$6),'Curve Data'!C99-'Curve Data'!$B$4,"")</f>
        <v>#NUM!</v>
      </c>
      <c r="D91" s="100" t="e">
        <f>IF(NOT('Curve Data'!A99&gt;'Curve Data'!$B$6),'Curve Data'!D99-'Curve Data'!$B$5,"")</f>
        <v>#NUM!</v>
      </c>
      <c r="E91" s="100" t="e">
        <f>IF(NOT('Curve Data'!A99&gt;'Curve Data'!$B$6),'Curve Data'!H99-'Curve Data'!$B$4,"")</f>
        <v>#NUM!</v>
      </c>
      <c r="F91" s="100" t="e">
        <f>IF(NOT('Curve Data'!A99&gt;'Curve Data'!$B$6),'Curve Data'!I99-'Curve Data'!$B$5,"")</f>
        <v>#NUM!</v>
      </c>
      <c r="G91" s="100" t="e">
        <f>IF(NOT('Curve Data'!A99&gt;'Curve Data'!$B$6),'Curve Data'!M99-'Curve Data'!$B$4,"")</f>
        <v>#NUM!</v>
      </c>
      <c r="H91" s="100" t="e">
        <f>IF(NOT('Curve Data'!A99&gt;'Curve Data'!$B$6),'Curve Data'!N99-'Curve Data'!$B$5,"")</f>
        <v>#NUM!</v>
      </c>
      <c r="I91" s="101" t="e">
        <f t="shared" si="7"/>
        <v>#NUM!</v>
      </c>
      <c r="J91" s="101" t="e">
        <f t="shared" si="8"/>
        <v>#NUM!</v>
      </c>
      <c r="K91" s="101">
        <f>IF(NOT('Curve Data'!A99&gt;'Curve Data'!$B$6),IF(NOT(ISBLANK('Input Data'!$U$17)),SQRT((('Curve Data'!R99-'Curve Data'!$B$4)^2+('Curve Data'!S99-'Curve Data'!$B$5-F91)^2)/('AAA Import 2'!I91^2+('AAA Import 2'!J91-F91)^2)),0.5*SQRT(2)),"")</f>
        <v>0.70710678118654757</v>
      </c>
      <c r="L91" s="101" t="e">
        <f t="shared" si="9"/>
        <v>#NUM!</v>
      </c>
      <c r="M91" s="101" t="e">
        <f t="shared" si="10"/>
        <v>#NUM!</v>
      </c>
      <c r="N91" s="101">
        <f>IF(NOT('Curve Data'!A99&gt;'Curve Data'!$B$6),IF(NOT(ISBLANK('Input Data'!$AA$17)),SQRT((('Curve Data'!W99-'Curve Data'!$B$4)^2+('Curve Data'!X99-'Curve Data'!$B$5-F91)^2)/('AAA Import 2'!L91^2+('AAA Import 2'!M91-F91)^2)),0.5*SQRT(2)),"")</f>
        <v>0.70710678118654757</v>
      </c>
      <c r="O91" s="102"/>
      <c r="P91" s="102"/>
      <c r="Q91" s="104" t="e">
        <f t="shared" si="11"/>
        <v>#NUM!</v>
      </c>
      <c r="R91" s="105" t="e">
        <f t="shared" si="12"/>
        <v>#NUM!</v>
      </c>
      <c r="S91" s="106" t="str">
        <f t="shared" si="13"/>
        <v/>
      </c>
    </row>
    <row r="92" spans="1:19" x14ac:dyDescent="0.3">
      <c r="A92" s="99">
        <f>IF(NOT('Curve Data'!A100&gt;'Curve Data'!$B$6),'Curve Data'!A100,"")</f>
        <v>90</v>
      </c>
      <c r="B92" s="100">
        <f>IF(NOT('Curve Data'!A100&gt;'Curve Data'!$B$6),'Curve Data'!B100-'Curve Data'!$B$3,"")</f>
        <v>-100</v>
      </c>
      <c r="C92" s="100" t="e">
        <f>IF(NOT('Curve Data'!A100&gt;'Curve Data'!$B$6),'Curve Data'!C100-'Curve Data'!$B$4,"")</f>
        <v>#NUM!</v>
      </c>
      <c r="D92" s="100" t="e">
        <f>IF(NOT('Curve Data'!A100&gt;'Curve Data'!$B$6),'Curve Data'!D100-'Curve Data'!$B$5,"")</f>
        <v>#NUM!</v>
      </c>
      <c r="E92" s="100" t="e">
        <f>IF(NOT('Curve Data'!A100&gt;'Curve Data'!$B$6),'Curve Data'!H100-'Curve Data'!$B$4,"")</f>
        <v>#NUM!</v>
      </c>
      <c r="F92" s="100" t="e">
        <f>IF(NOT('Curve Data'!A100&gt;'Curve Data'!$B$6),'Curve Data'!I100-'Curve Data'!$B$5,"")</f>
        <v>#NUM!</v>
      </c>
      <c r="G92" s="100" t="e">
        <f>IF(NOT('Curve Data'!A100&gt;'Curve Data'!$B$6),'Curve Data'!M100-'Curve Data'!$B$4,"")</f>
        <v>#NUM!</v>
      </c>
      <c r="H92" s="100" t="e">
        <f>IF(NOT('Curve Data'!A100&gt;'Curve Data'!$B$6),'Curve Data'!N100-'Curve Data'!$B$5,"")</f>
        <v>#NUM!</v>
      </c>
      <c r="I92" s="101" t="e">
        <f t="shared" si="7"/>
        <v>#NUM!</v>
      </c>
      <c r="J92" s="101" t="e">
        <f t="shared" si="8"/>
        <v>#NUM!</v>
      </c>
      <c r="K92" s="101">
        <f>IF(NOT('Curve Data'!A100&gt;'Curve Data'!$B$6),IF(NOT(ISBLANK('Input Data'!$U$17)),SQRT((('Curve Data'!R100-'Curve Data'!$B$4)^2+('Curve Data'!S100-'Curve Data'!$B$5-F92)^2)/('AAA Import 2'!I92^2+('AAA Import 2'!J92-F92)^2)),0.5*SQRT(2)),"")</f>
        <v>0.70710678118654757</v>
      </c>
      <c r="L92" s="101" t="e">
        <f t="shared" si="9"/>
        <v>#NUM!</v>
      </c>
      <c r="M92" s="101" t="e">
        <f>H92</f>
        <v>#NUM!</v>
      </c>
      <c r="N92" s="101">
        <f>IF(NOT('Curve Data'!A100&gt;'Curve Data'!$B$6),IF(NOT(ISBLANK('Input Data'!$AA$17)),SQRT((('Curve Data'!W100-'Curve Data'!$B$4)^2+('Curve Data'!X100-'Curve Data'!$B$5-F92)^2)/('AAA Import 2'!L92^2+('AAA Import 2'!M92-F92)^2)),0.5*SQRT(2)),"")</f>
        <v>0.70710678118654757</v>
      </c>
      <c r="O92" s="102"/>
      <c r="P92" s="102"/>
      <c r="Q92" s="104" t="e">
        <f t="shared" si="11"/>
        <v>#NUM!</v>
      </c>
      <c r="R92" s="105" t="e">
        <f t="shared" si="12"/>
        <v>#NUM!</v>
      </c>
      <c r="S92" s="106" t="str">
        <f>IF(OR(K92&gt;0.999,K92&lt;0.5,N92&gt;0.999,N92&lt;0.5),"Rho_12 or Rho_23 are out of bounds (0.5 &lt;= rho &lt;= 0.999, please change the value manually","")</f>
        <v/>
      </c>
    </row>
    <row r="93" spans="1:19" x14ac:dyDescent="0.3">
      <c r="Q93" s="105"/>
      <c r="R93" s="105"/>
      <c r="S93" s="105"/>
    </row>
  </sheetData>
  <sheetProtection algorithmName="SHA-512" hashValue="+rG2xyOfvyyc5jvKocEfP6cQjwO58XTluiISgQKutKgV58inP5KB1VnzdcGE7PW2KOqSiP05TuBUO6ZXn2nhrw==" saltValue="UTS7E6hZC6V6t26XcTWqNw=="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X211"/>
  <sheetViews>
    <sheetView workbookViewId="0">
      <selection activeCell="A91" sqref="A91"/>
    </sheetView>
  </sheetViews>
  <sheetFormatPr defaultRowHeight="14.4" x14ac:dyDescent="0.3"/>
  <cols>
    <col min="1" max="1" width="14.21875" bestFit="1" customWidth="1"/>
    <col min="2" max="4" width="10.77734375" customWidth="1"/>
    <col min="5" max="5" width="5.77734375" customWidth="1"/>
    <col min="6" max="6" width="14.77734375" bestFit="1" customWidth="1"/>
    <col min="7" max="9" width="10.77734375" customWidth="1"/>
    <col min="10" max="10" width="5.77734375" customWidth="1"/>
    <col min="11" max="11" width="17.21875" bestFit="1" customWidth="1"/>
    <col min="12" max="14" width="10.77734375" customWidth="1"/>
    <col min="15" max="15" width="5.77734375" customWidth="1"/>
    <col min="16" max="16" width="13.44140625" bestFit="1" customWidth="1"/>
    <col min="17" max="19" width="10.77734375" customWidth="1"/>
    <col min="20" max="20" width="5.77734375" customWidth="1"/>
    <col min="21" max="21" width="16.44140625" bestFit="1" customWidth="1"/>
    <col min="22" max="24" width="10.77734375" customWidth="1"/>
    <col min="25" max="26" width="8.77734375" bestFit="1" customWidth="1"/>
    <col min="27" max="28" width="9.44140625" bestFit="1" customWidth="1"/>
  </cols>
  <sheetData>
    <row r="1" spans="1:24" ht="15" thickBot="1" x14ac:dyDescent="0.35">
      <c r="A1" s="122" t="s">
        <v>0</v>
      </c>
      <c r="B1" s="123"/>
      <c r="C1" s="124"/>
      <c r="F1" s="14" t="s">
        <v>7</v>
      </c>
      <c r="P1" s="27"/>
    </row>
    <row r="2" spans="1:24" ht="15" thickBot="1" x14ac:dyDescent="0.35">
      <c r="A2" s="1" t="s">
        <v>1</v>
      </c>
      <c r="B2" s="2" t="s">
        <v>2</v>
      </c>
      <c r="C2" s="3" t="s">
        <v>3</v>
      </c>
      <c r="F2" s="28">
        <f>'Input Data 2'!G2</f>
        <v>0</v>
      </c>
    </row>
    <row r="3" spans="1:24" x14ac:dyDescent="0.3">
      <c r="A3" s="4" t="s">
        <v>63</v>
      </c>
      <c r="B3" s="5">
        <f>'Input Data 2'!B3</f>
        <v>100</v>
      </c>
      <c r="C3" s="6" t="s">
        <v>4</v>
      </c>
      <c r="F3" s="28">
        <f>'Input Data 2'!G3</f>
        <v>0</v>
      </c>
    </row>
    <row r="4" spans="1:24" x14ac:dyDescent="0.3">
      <c r="A4" s="7" t="s">
        <v>64</v>
      </c>
      <c r="B4" s="5">
        <f>'Input Data 2'!B4</f>
        <v>0</v>
      </c>
      <c r="C4" s="9" t="s">
        <v>4</v>
      </c>
    </row>
    <row r="5" spans="1:24" x14ac:dyDescent="0.3">
      <c r="A5" s="4" t="s">
        <v>65</v>
      </c>
      <c r="B5" s="5">
        <f>'Input Data 2'!B5</f>
        <v>100</v>
      </c>
      <c r="C5" s="6" t="s">
        <v>4</v>
      </c>
    </row>
    <row r="6" spans="1:24" x14ac:dyDescent="0.3">
      <c r="A6" s="4" t="s">
        <v>66</v>
      </c>
      <c r="B6" s="5">
        <f>'Input Data 2'!B6</f>
        <v>90</v>
      </c>
      <c r="C6" s="6" t="s">
        <v>5</v>
      </c>
    </row>
    <row r="7" spans="1:24" ht="15" thickBot="1" x14ac:dyDescent="0.35">
      <c r="A7" s="11"/>
      <c r="B7" s="31"/>
      <c r="C7" s="12"/>
    </row>
    <row r="9" spans="1:24" ht="15" thickBot="1" x14ac:dyDescent="0.35"/>
    <row r="10" spans="1:24" ht="15" thickBot="1" x14ac:dyDescent="0.35">
      <c r="A10" s="1" t="s">
        <v>10</v>
      </c>
      <c r="B10" s="2" t="s">
        <v>11</v>
      </c>
      <c r="C10" s="2" t="s">
        <v>12</v>
      </c>
      <c r="D10" s="3" t="s">
        <v>13</v>
      </c>
      <c r="E10" s="13"/>
      <c r="F10" s="1" t="s">
        <v>14</v>
      </c>
      <c r="G10" s="2" t="s">
        <v>11</v>
      </c>
      <c r="H10" s="2" t="s">
        <v>12</v>
      </c>
      <c r="I10" s="3" t="s">
        <v>13</v>
      </c>
      <c r="J10" s="13"/>
      <c r="K10" s="1" t="s">
        <v>15</v>
      </c>
      <c r="L10" s="2" t="s">
        <v>11</v>
      </c>
      <c r="M10" s="2" t="s">
        <v>12</v>
      </c>
      <c r="N10" s="3" t="s">
        <v>13</v>
      </c>
      <c r="O10" s="13"/>
      <c r="P10" s="1" t="s">
        <v>16</v>
      </c>
      <c r="Q10" s="2" t="s">
        <v>11</v>
      </c>
      <c r="R10" s="2" t="s">
        <v>12</v>
      </c>
      <c r="S10" s="3" t="s">
        <v>13</v>
      </c>
      <c r="T10" s="15"/>
      <c r="U10" s="1" t="s">
        <v>17</v>
      </c>
      <c r="V10" s="2" t="s">
        <v>11</v>
      </c>
      <c r="W10" s="2" t="s">
        <v>12</v>
      </c>
      <c r="X10" s="3" t="s">
        <v>13</v>
      </c>
    </row>
    <row r="11" spans="1:24" x14ac:dyDescent="0.3">
      <c r="A11" s="16">
        <v>1</v>
      </c>
      <c r="B11">
        <f>IF(NOT(A11&gt;$B$6),'Input Data 2'!$G$2+('Input Data 2'!$G$3-'Input Data 2'!$G$2)/($B$6-1)*(A11-1),"")</f>
        <v>0</v>
      </c>
      <c r="C11" t="e">
        <f>IF($B11&lt;='Input Data 2'!$C$11,FORECAST($B11,INDEX('Input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2'!$C$15:$C$214),1)),IF($B11&gt;='Input Data 2'!$C$12,FORECAST($B11,INDEX('Input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2'!$C$15:$C$214),1)),FORECAST($B11,INDEX('Input Data 2'!$C$15:$E$214,MATCH(VLOOKUP($B11,'Input Data 2'!$C$15:$C$214,1),'Input Data 2'!$C$15:$C$214),2):INDEX('Input Data 2'!$C$15:$E$214,MATCH(VLOOKUP($B11,'Input Data 2'!$C$15:$C$214,1),'Input Data 2'!$C$15:$C$214)+1,2),INDEX('Input Data 2'!$C$15:$E$214,MATCH(VLOOKUP($B11,'Input Data 2'!$C$15:$C$214,1),'Input Data 2'!$C$15:$C$214),1):INDEX('Input Data 2'!$C$15:$E$214,MATCH(VLOOKUP($B11,'Input Data 2'!$C$15:$C$214,1),'Input Data 2'!$C$15:$C$214)+1,1))))</f>
        <v>#NUM!</v>
      </c>
      <c r="D11" t="e">
        <f>IF($B11&lt;='Input Data 2'!$C$11,FORECAST($B11,INDEX('Input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2'!$C$15:$C$214),1)),IF($B11&gt;='Input Data 2'!$C$12,FORECAST($B11,INDEX('Input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2'!$C$15:$C$214),1)),FORECAST($B11,INDEX('Input Data 2'!$C$15:$E$214,MATCH(VLOOKUP($B11,'Input Data 2'!$C$15:$C$214,1),'Input Data 2'!$C$15:$C$214),3):INDEX('Input Data 2'!$C$15:$E$214,MATCH(VLOOKUP($B11,'Input Data 2'!$C$15:$C$214,1),'Input Data 2'!$C$15:$C$214)+1,3),INDEX('Input Data 2'!$C$15:$E$214,MATCH(VLOOKUP($B11,'Input Data 2'!$C$15:$C$214,1),'Input Data 2'!$C$15:$C$214),1):INDEX('Input Data 2'!$C$15:$E$214,MATCH(VLOOKUP($B11,'Input Data 2'!$C$15:$C$214,1),'Input Data 2'!$C$15:$C$214)+1,1))))</f>
        <v>#NUM!</v>
      </c>
      <c r="F11" s="16">
        <v>1</v>
      </c>
      <c r="G11">
        <f>IF(NOT(F11&gt;$B$6),'Input Data 2'!$G$2+('Input Data 2'!$G$3-'Input Data 2'!$G$2)/($B$6-1)*(F11-1),"")</f>
        <v>0</v>
      </c>
      <c r="H11" t="e">
        <f>IF($G11&lt;='Input Data 2'!$I$11,FORECAST($G11,INDEX('Input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2'!$I$15:$I$214),1)),IF($G11&gt;='Input Data 2'!$I$12,FORECAST($G11,INDEX('Input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2'!$I$15:$I$214),1)),FORECAST($G11,INDEX('Input Data 2'!$I$15:$K$214,MATCH(VLOOKUP($G11,'Input Data 2'!$I$15:$I$214,1),'Input Data 2'!$I$15:$I$214),2):INDEX('Input Data 2'!$I$15:$K$214,MATCH(VLOOKUP($G11,'Input Data 2'!$I$15:$I$214,1),'Input Data 2'!$I$15:$I$214)+1,2),INDEX('Input Data 2'!$I$15:$K$214,MATCH(VLOOKUP($G11,'Input Data 2'!$I$15:$K$214,1),'Input Data 2'!$I$15:$I$214),1):INDEX('Input Data 2'!$I$15:$K$214,MATCH(VLOOKUP($G11,'Input Data 2'!$I$15:$I$214,1),'Input Data 2'!$I$15:$I$214)+1,1))))</f>
        <v>#NUM!</v>
      </c>
      <c r="I11" t="e">
        <f>IF($G11&lt;='Input Data 2'!$I$11,FORECAST($G11,INDEX('Input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2'!$I$15:$I$214),1)),IF($G11&gt;='Input Data 2'!$I$12,FORECAST($G11,INDEX('Input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2'!$I$15:$I$214),1)),FORECAST($G11,INDEX('Input Data 2'!$I$15:$K$214,MATCH(VLOOKUP($G11,'Input Data 2'!$I$15:$I$214,1),'Input Data 2'!$I$15:$I$214),3):INDEX('Input Data 2'!$I$15:$K$214,MATCH(VLOOKUP($G11,'Input Data 2'!$I$15:$I$214,1),'Input Data 2'!$I$15:$I$214)+1,3),INDEX('Input Data 2'!$I$15:$K$214,MATCH(VLOOKUP($G11,'Input Data 2'!$I$15:$K$214,1),'Input Data 2'!$I$15:$I$214),1):INDEX('Input Data 2'!$I$15:$K$214,MATCH(VLOOKUP($G11,'Input Data 2'!$I$15:$I$214,1),'Input Data 2'!$I$15:$I$214)+1,1))))</f>
        <v>#NUM!</v>
      </c>
      <c r="K11" s="16">
        <v>1</v>
      </c>
      <c r="L11">
        <f>IF(NOT(K11&gt;$B$6),'Input Data 2'!$G$2+('Input Data 2'!$G$3-'Input Data 2'!$G$2)/($B$6-1)*(K11-1),"")</f>
        <v>0</v>
      </c>
      <c r="M11" t="e">
        <f>IF($L11&lt;='Input Data 2'!$O$11,FORECAST($L11,INDEX('Input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2'!$O$15:$O$214),1)),IF($L11&gt;='Input Data 2'!$O$12,FORECAST($L11,INDEX('Input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2'!$O$15:$O$214),1)),FORECAST($L11,INDEX('Input Data 2'!$O$15:$Q$214,MATCH(VLOOKUP($L11,'Input Data 2'!$O$15:$O$214,1),'Input Data 2'!$O$15:$O$214),2):INDEX('Input Data 2'!$O$15:$Q$214,MATCH(VLOOKUP($L11,'Input Data 2'!$O$15:$O$214,1),'Input Data 2'!$O$15:$O$214)+1,2),INDEX('Input Data 2'!$O$15:$Q$214,MATCH(VLOOKUP($L11,'Input Data 2'!$O$15:$Q$214,1),'Input Data 2'!$O$15:$O$214),1):INDEX('Input Data 2'!$O$15:$Q$214,MATCH(VLOOKUP($L11,'Input Data 2'!$O$15:$O$214,1),'Input Data 2'!$O$15:$O$214)+1,1))))</f>
        <v>#NUM!</v>
      </c>
      <c r="N11" t="e">
        <f>IF($L11&lt;='Input Data 2'!$O$11,FORECAST($L11,INDEX('Input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2'!$O$15:$O$214),1)),IF($L11&gt;='Input Data 2'!$O$12,FORECAST($L11,INDEX('Input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2'!$O$15:$O$214),1)),FORECAST($L11,INDEX('Input Data 2'!$O$15:$Q$214,MATCH(VLOOKUP($L11,'Input Data 2'!$O$15:$O$214,1),'Input Data 2'!$O$15:$O$214),3):INDEX('Input Data 2'!$O$15:$Q$214,MATCH(VLOOKUP($L11,'Input Data 2'!$O$15:$O$214,1),'Input Data 2'!$O$15:$O$214)+1,3),INDEX('Input Data 2'!$O$15:$Q$214,MATCH(VLOOKUP($L11,'Input Data 2'!$O$15:$Q$214,1),'Input Data 2'!$O$15:$O$214),1):INDEX('Input Data 2'!$O$15:$Q$214,MATCH(VLOOKUP($L11,'Input Data 2'!$O$15:$O$214,1),'Input Data 2'!$O$15:$O$214)+1,1))))</f>
        <v>#NUM!</v>
      </c>
      <c r="P11" s="16">
        <v>1</v>
      </c>
      <c r="Q11">
        <f>IF(NOT(P11&gt;$B$6),'Input Data 2'!$G$2+('Input Data 2'!$G$3-'Input Data 2'!$G$2)/($B$6-1)*(P11-1),"")</f>
        <v>0</v>
      </c>
      <c r="R11" t="e">
        <f>IF($Q11&lt;='Input Data 2'!$U$11,FORECAST($Q11,INDEX('Input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2'!$U$15:$U$214),1)),IF($Q11&gt;='Input Data 2'!$U$12,FORECAST($Q11,INDEX('Input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2'!$U$15:$U$214),1)),FORECAST($Q11,INDEX('Input Data 2'!$U$15:$W$214,MATCH(VLOOKUP($Q11,'Input Data 2'!$U$15:$U$214,1),'Input Data 2'!$U$15:$U$214),2):INDEX('Input Data 2'!$U$15:$W$214,MATCH(VLOOKUP($Q11,'Input Data 2'!$U$15:$U$214,1),'Input Data 2'!$U$15:$U$214)+1,2),INDEX('Input Data 2'!$U$15:$W$214,MATCH(VLOOKUP($Q11,'Input Data 2'!$U$15:$W$214,1),'Input Data 2'!$U$15:$U$214),1):INDEX('Input Data 2'!$U$15:$W$214,MATCH(VLOOKUP($Q11,'Input Data 2'!$U$15:$U$214,1),'Input Data 2'!$U$15:$U$214)+1,1))))</f>
        <v>#NUM!</v>
      </c>
      <c r="S11" t="e">
        <f>IF($Q11&lt;='Input Data 2'!$U$11,FORECAST($Q11,INDEX('Input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2'!$U$15:$U$214),1)),IF($Q11&gt;='Input Data 2'!$U$12,FORECAST($Q11,INDEX('Input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2'!$U$15:$U$214),1)),FORECAST($Q11,INDEX('Input Data 2'!$U$15:$W$214,MATCH(VLOOKUP($Q11,'Input Data 2'!$U$15:$U$214,1),'Input Data 2'!$U$15:$U$214),3):INDEX('Input Data 2'!$U$15:$W$214,MATCH(VLOOKUP($Q11,'Input Data 2'!$U$15:$U$214,1),'Input Data 2'!$U$15:$U$214)+1,3),INDEX('Input Data 2'!$U$15:$W$214,MATCH(VLOOKUP($Q11,'Input Data 2'!$U$15:$W$214,1),'Input Data 2'!$U$15:$U$214),1):INDEX('Input Data 2'!$U$15:$W$214,MATCH(VLOOKUP($Q11,'Input Data 2'!$U$15:$U$214,1),'Input Data 2'!$U$15:$U$214)+1,1))))</f>
        <v>#NUM!</v>
      </c>
      <c r="U11" s="16">
        <v>1</v>
      </c>
      <c r="V11">
        <f>IF(NOT(U11&gt;$B$6),'Input Data 2'!$G$2+('Input Data 2'!$G$3-'Input Data 2'!$G$2)/($B$6-1)*(U11-1),"")</f>
        <v>0</v>
      </c>
      <c r="W11" t="e">
        <f>IF($V11&lt;='Input Data 2'!$AA$11,FORECAST($V11,INDEX('Input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2'!$AA$15:$AA$214),1)),IF($V11&gt;='Input Data 2'!$AA$12,FORECAST($V11,INDEX('Input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2'!$AA$15:$AA$214),1)),FORECAST($V11,INDEX('Input Data 2'!$AA$15:$AC$214,MATCH(VLOOKUP($V11,'Input Data 2'!$AA$15:$AA$214,1),'Input Data 2'!$AA$15:$AA$214),2):INDEX('Input Data 2'!$AA$15:$AC$214,MATCH(VLOOKUP($V11,'Input Data 2'!$AA$15:$AA$214,1),'Input Data 2'!$AA$15:$AA$214)+1,2),INDEX('Input Data 2'!$AA$15:$AC$214,MATCH(VLOOKUP($V11,'Input Data 2'!$AA$15:$AC$214,1),'Input Data 2'!$AA$15:$AA$214),1):INDEX('Input Data 2'!$AA$15:$AC$214,MATCH(VLOOKUP($V11,'Input Data 2'!$AA$15:$AA$214,1),'Input Data 2'!$AA$15:$AA$214)+1,1))))</f>
        <v>#NUM!</v>
      </c>
      <c r="X11" t="e">
        <f>IF($V11&lt;='Input Data 2'!$AA$11,FORECAST($V11,INDEX('Input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2'!$AA$15:$AA$214),1)),IF($V11&gt;='Input Data 2'!$AA$12,FORECAST($V11,INDEX('Input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2'!$AA$15:$AA$214),1)),FORECAST($V11,INDEX('Input Data 2'!$AA$15:$AC$214,MATCH(VLOOKUP($V11,'Input Data 2'!$AA$15:$AA$214,1),'Input Data 2'!$AA$15:$AA$214),3):INDEX('Input Data 2'!$AA$15:$AC$214,MATCH(VLOOKUP($V11,'Input Data 2'!$AA$15:$AA$214,1),'Input Data 2'!$AA$15:$AA$214)+1,3),INDEX('Input Data 2'!$AA$15:$AC$214,MATCH(VLOOKUP($V11,'Input Data 2'!$AA$15:$AC$214,1),'Input Data 2'!$AA$15:$AA$214),1):INDEX('Input Data 2'!$AA$15:$AC$214,MATCH(VLOOKUP($V11,'Input Data 2'!$AA$15:$AA$214,1),'Input Data 2'!$AA$15:$AA$214)+1,1))))</f>
        <v>#NUM!</v>
      </c>
    </row>
    <row r="12" spans="1:24" x14ac:dyDescent="0.3">
      <c r="A12" s="17">
        <v>2</v>
      </c>
      <c r="B12">
        <f>IF(NOT(A12&gt;$B$6),'Input Data 2'!$G$2+('Input Data 2'!$G$3-'Input Data 2'!$G$2)/($B$6-1)*(A12-1),"")</f>
        <v>0</v>
      </c>
      <c r="C12" t="e">
        <f>IF($B12&lt;='Input Data 2'!$C$11,FORECAST($B12,INDEX('Input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2'!$C$15:$C$214),1)),IF($B12&gt;='Input Data 2'!$C$12,FORECAST($B12,INDEX('Input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2'!$C$15:$C$214),1)),FORECAST($B12,INDEX('Input Data 2'!$C$15:$E$214,MATCH(VLOOKUP($B12,'Input Data 2'!$C$15:$C$214,1),'Input Data 2'!$C$15:$C$214),2):INDEX('Input Data 2'!$C$15:$E$214,MATCH(VLOOKUP($B12,'Input Data 2'!$C$15:$C$214,1),'Input Data 2'!$C$15:$C$214)+1,2),INDEX('Input Data 2'!$C$15:$E$214,MATCH(VLOOKUP($B12,'Input Data 2'!$C$15:$C$214,1),'Input Data 2'!$C$15:$C$214),1):INDEX('Input Data 2'!$C$15:$E$214,MATCH(VLOOKUP($B12,'Input Data 2'!$C$15:$C$214,1),'Input Data 2'!$C$15:$C$214)+1,1))))</f>
        <v>#NUM!</v>
      </c>
      <c r="D12" t="e">
        <f>IF($B12&lt;='Input Data 2'!$C$11,FORECAST($B12,INDEX('Input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2'!$C$15:$C$214),1)),IF($B12&gt;='Input Data 2'!$C$12,FORECAST($B12,INDEX('Input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2'!$C$15:$C$214),1)),FORECAST($B12,INDEX('Input Data 2'!$C$15:$E$214,MATCH(VLOOKUP($B12,'Input Data 2'!$C$15:$C$214,1),'Input Data 2'!$C$15:$C$214),3):INDEX('Input Data 2'!$C$15:$E$214,MATCH(VLOOKUP($B12,'Input Data 2'!$C$15:$C$214,1),'Input Data 2'!$C$15:$C$214)+1,3),INDEX('Input Data 2'!$C$15:$E$214,MATCH(VLOOKUP($B12,'Input Data 2'!$C$15:$C$214,1),'Input Data 2'!$C$15:$C$214),1):INDEX('Input Data 2'!$C$15:$E$214,MATCH(VLOOKUP($B12,'Input Data 2'!$C$15:$C$214,1),'Input Data 2'!$C$15:$C$214)+1,1))))</f>
        <v>#NUM!</v>
      </c>
      <c r="F12" s="17">
        <v>2</v>
      </c>
      <c r="G12">
        <f>IF(NOT(F12&gt;$B$6),'Input Data 2'!$G$2+('Input Data 2'!$G$3-'Input Data 2'!$G$2)/($B$6-1)*(F12-1),"")</f>
        <v>0</v>
      </c>
      <c r="H12" t="e">
        <f>IF($G12&lt;='Input Data 2'!$I$11,FORECAST($G12,INDEX('Input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2'!$I$15:$I$214),1)),IF($G12&gt;='Input Data 2'!$I$12,FORECAST($G12,INDEX('Input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2'!$I$15:$I$214),1)),FORECAST($G12,INDEX('Input Data 2'!$I$15:$K$214,MATCH(VLOOKUP($G12,'Input Data 2'!$I$15:$I$214,1),'Input Data 2'!$I$15:$I$214),2):INDEX('Input Data 2'!$I$15:$K$214,MATCH(VLOOKUP($G12,'Input Data 2'!$I$15:$I$214,1),'Input Data 2'!$I$15:$I$214)+1,2),INDEX('Input Data 2'!$I$15:$K$214,MATCH(VLOOKUP($G12,'Input Data 2'!$I$15:$K$214,1),'Input Data 2'!$I$15:$I$214),1):INDEX('Input Data 2'!$I$15:$K$214,MATCH(VLOOKUP($G12,'Input Data 2'!$I$15:$I$214,1),'Input Data 2'!$I$15:$I$214)+1,1))))</f>
        <v>#NUM!</v>
      </c>
      <c r="I12" t="e">
        <f>IF($G12&lt;='Input Data 2'!$I$11,FORECAST($G12,INDEX('Input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2'!$I$15:$I$214),1)),IF($G12&gt;='Input Data 2'!$I$12,FORECAST($G12,INDEX('Input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2'!$I$15:$I$214),1)),FORECAST($G12,INDEX('Input Data 2'!$I$15:$K$214,MATCH(VLOOKUP($G12,'Input Data 2'!$I$15:$I$214,1),'Input Data 2'!$I$15:$I$214),3):INDEX('Input Data 2'!$I$15:$K$214,MATCH(VLOOKUP($G12,'Input Data 2'!$I$15:$I$214,1),'Input Data 2'!$I$15:$I$214)+1,3),INDEX('Input Data 2'!$I$15:$K$214,MATCH(VLOOKUP($G12,'Input Data 2'!$I$15:$K$214,1),'Input Data 2'!$I$15:$I$214),1):INDEX('Input Data 2'!$I$15:$K$214,MATCH(VLOOKUP($G12,'Input Data 2'!$I$15:$I$214,1),'Input Data 2'!$I$15:$I$214)+1,1))))</f>
        <v>#NUM!</v>
      </c>
      <c r="K12" s="17">
        <v>2</v>
      </c>
      <c r="L12">
        <f>IF(NOT(K12&gt;$B$6),'Input Data 2'!$G$2+('Input Data 2'!$G$3-'Input Data 2'!$G$2)/($B$6-1)*(K12-1),"")</f>
        <v>0</v>
      </c>
      <c r="M12" t="e">
        <f>IF($L12&lt;='Input Data 2'!$O$11,FORECAST($L12,INDEX('Input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2'!$O$15:$O$214),1)),IF($L12&gt;='Input Data 2'!$O$12,FORECAST($L12,INDEX('Input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2'!$O$15:$O$214),1)),FORECAST($L12,INDEX('Input Data 2'!$O$15:$Q$214,MATCH(VLOOKUP($L12,'Input Data 2'!$O$15:$O$214,1),'Input Data 2'!$O$15:$O$214),2):INDEX('Input Data 2'!$O$15:$Q$214,MATCH(VLOOKUP($L12,'Input Data 2'!$O$15:$O$214,1),'Input Data 2'!$O$15:$O$214)+1,2),INDEX('Input Data 2'!$O$15:$Q$214,MATCH(VLOOKUP($L12,'Input Data 2'!$O$15:$Q$214,1),'Input Data 2'!$O$15:$O$214),1):INDEX('Input Data 2'!$O$15:$Q$214,MATCH(VLOOKUP($L12,'Input Data 2'!$O$15:$O$214,1),'Input Data 2'!$O$15:$O$214)+1,1))))</f>
        <v>#NUM!</v>
      </c>
      <c r="N12" t="e">
        <f>IF($L12&lt;='Input Data 2'!$O$11,FORECAST($L12,INDEX('Input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2'!$O$15:$O$214),1)),IF($L12&gt;='Input Data 2'!$O$12,FORECAST($L12,INDEX('Input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2'!$O$15:$O$214),1)),FORECAST($L12,INDEX('Input Data 2'!$O$15:$Q$214,MATCH(VLOOKUP($L12,'Input Data 2'!$O$15:$O$214,1),'Input Data 2'!$O$15:$O$214),3):INDEX('Input Data 2'!$O$15:$Q$214,MATCH(VLOOKUP($L12,'Input Data 2'!$O$15:$O$214,1),'Input Data 2'!$O$15:$O$214)+1,3),INDEX('Input Data 2'!$O$15:$Q$214,MATCH(VLOOKUP($L12,'Input Data 2'!$O$15:$Q$214,1),'Input Data 2'!$O$15:$O$214),1):INDEX('Input Data 2'!$O$15:$Q$214,MATCH(VLOOKUP($L12,'Input Data 2'!$O$15:$O$214,1),'Input Data 2'!$O$15:$O$214)+1,1))))</f>
        <v>#NUM!</v>
      </c>
      <c r="P12" s="17">
        <v>2</v>
      </c>
      <c r="Q12">
        <f>IF(NOT(P12&gt;$B$6),'Input Data 2'!$G$2+('Input Data 2'!$G$3-'Input Data 2'!$G$2)/($B$6-1)*(P12-1),"")</f>
        <v>0</v>
      </c>
      <c r="R12" t="e">
        <f>IF($Q12&lt;='Input Data 2'!$U$11,FORECAST($Q12,INDEX('Input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2'!$U$15:$U$214),1)),IF($Q12&gt;='Input Data 2'!$U$12,FORECAST($Q12,INDEX('Input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2'!$U$15:$U$214),1)),FORECAST($Q12,INDEX('Input Data 2'!$U$15:$W$214,MATCH(VLOOKUP($Q12,'Input Data 2'!$U$15:$U$214,1),'Input Data 2'!$U$15:$U$214),2):INDEX('Input Data 2'!$U$15:$W$214,MATCH(VLOOKUP($Q12,'Input Data 2'!$U$15:$U$214,1),'Input Data 2'!$U$15:$U$214)+1,2),INDEX('Input Data 2'!$U$15:$W$214,MATCH(VLOOKUP($Q12,'Input Data 2'!$U$15:$W$214,1),'Input Data 2'!$U$15:$U$214),1):INDEX('Input Data 2'!$U$15:$W$214,MATCH(VLOOKUP($Q12,'Input Data 2'!$U$15:$U$214,1),'Input Data 2'!$U$15:$U$214)+1,1))))</f>
        <v>#NUM!</v>
      </c>
      <c r="S12" t="e">
        <f>IF($Q12&lt;='Input Data 2'!$U$11,FORECAST($Q12,INDEX('Input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2'!$U$15:$U$214),1)),IF($Q12&gt;='Input Data 2'!$U$12,FORECAST($Q12,INDEX('Input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2'!$U$15:$U$214),1)),FORECAST($Q12,INDEX('Input Data 2'!$U$15:$W$214,MATCH(VLOOKUP($Q12,'Input Data 2'!$U$15:$U$214,1),'Input Data 2'!$U$15:$U$214),3):INDEX('Input Data 2'!$U$15:$W$214,MATCH(VLOOKUP($Q12,'Input Data 2'!$U$15:$U$214,1),'Input Data 2'!$U$15:$U$214)+1,3),INDEX('Input Data 2'!$U$15:$W$214,MATCH(VLOOKUP($Q12,'Input Data 2'!$U$15:$W$214,1),'Input Data 2'!$U$15:$U$214),1):INDEX('Input Data 2'!$U$15:$W$214,MATCH(VLOOKUP($Q12,'Input Data 2'!$U$15:$U$214,1),'Input Data 2'!$U$15:$U$214)+1,1))))</f>
        <v>#NUM!</v>
      </c>
      <c r="U12" s="17">
        <v>2</v>
      </c>
      <c r="V12">
        <f>IF(NOT(U12&gt;$B$6),'Input Data 2'!$G$2+('Input Data 2'!$G$3-'Input Data 2'!$G$2)/($B$6-1)*(U12-1),"")</f>
        <v>0</v>
      </c>
      <c r="W12" t="e">
        <f>IF($V12&lt;='Input Data 2'!$AA$11,FORECAST($V12,INDEX('Input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2'!$AA$15:$AA$214),1)),IF($V12&gt;='Input Data 2'!$AA$12,FORECAST($V12,INDEX('Input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2'!$AA$15:$AA$214),1)),FORECAST($V12,INDEX('Input Data 2'!$AA$15:$AC$214,MATCH(VLOOKUP($V12,'Input Data 2'!$AA$15:$AA$214,1),'Input Data 2'!$AA$15:$AA$214),2):INDEX('Input Data 2'!$AA$15:$AC$214,MATCH(VLOOKUP($V12,'Input Data 2'!$AA$15:$AA$214,1),'Input Data 2'!$AA$15:$AA$214)+1,2),INDEX('Input Data 2'!$AA$15:$AC$214,MATCH(VLOOKUP($V12,'Input Data 2'!$AA$15:$AC$214,1),'Input Data 2'!$AA$15:$AA$214),1):INDEX('Input Data 2'!$AA$15:$AC$214,MATCH(VLOOKUP($V12,'Input Data 2'!$AA$15:$AA$214,1),'Input Data 2'!$AA$15:$AA$214)+1,1))))</f>
        <v>#NUM!</v>
      </c>
      <c r="X12" t="e">
        <f>IF($V12&lt;='Input Data 2'!$AA$11,FORECAST($V12,INDEX('Input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2'!$AA$15:$AA$214),1)),IF($V12&gt;='Input Data 2'!$AA$12,FORECAST($V12,INDEX('Input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2'!$AA$15:$AA$214),1)),FORECAST($V12,INDEX('Input Data 2'!$AA$15:$AC$214,MATCH(VLOOKUP($V12,'Input Data 2'!$AA$15:$AA$214,1),'Input Data 2'!$AA$15:$AA$214),3):INDEX('Input Data 2'!$AA$15:$AC$214,MATCH(VLOOKUP($V12,'Input Data 2'!$AA$15:$AA$214,1),'Input Data 2'!$AA$15:$AA$214)+1,3),INDEX('Input Data 2'!$AA$15:$AC$214,MATCH(VLOOKUP($V12,'Input Data 2'!$AA$15:$AC$214,1),'Input Data 2'!$AA$15:$AA$214),1):INDEX('Input Data 2'!$AA$15:$AC$214,MATCH(VLOOKUP($V12,'Input Data 2'!$AA$15:$AA$214,1),'Input Data 2'!$AA$15:$AA$214)+1,1))))</f>
        <v>#NUM!</v>
      </c>
    </row>
    <row r="13" spans="1:24" x14ac:dyDescent="0.3">
      <c r="A13" s="17">
        <v>3</v>
      </c>
      <c r="B13">
        <f>IF(NOT(A13&gt;$B$6),'Input Data 2'!$G$2+('Input Data 2'!$G$3-'Input Data 2'!$G$2)/($B$6-1)*(A13-1),"")</f>
        <v>0</v>
      </c>
      <c r="C13" t="e">
        <f>IF($B13&lt;='Input Data 2'!$C$11,FORECAST($B13,INDEX('Input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2'!$C$15:$C$214),1)),IF($B13&gt;='Input Data 2'!$C$12,FORECAST($B13,INDEX('Input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2'!$C$15:$C$214),1)),FORECAST($B13,INDEX('Input Data 2'!$C$15:$E$214,MATCH(VLOOKUP($B13,'Input Data 2'!$C$15:$C$214,1),'Input Data 2'!$C$15:$C$214),2):INDEX('Input Data 2'!$C$15:$E$214,MATCH(VLOOKUP($B13,'Input Data 2'!$C$15:$C$214,1),'Input Data 2'!$C$15:$C$214)+1,2),INDEX('Input Data 2'!$C$15:$E$214,MATCH(VLOOKUP($B13,'Input Data 2'!$C$15:$C$214,1),'Input Data 2'!$C$15:$C$214),1):INDEX('Input Data 2'!$C$15:$E$214,MATCH(VLOOKUP($B13,'Input Data 2'!$C$15:$C$214,1),'Input Data 2'!$C$15:$C$214)+1,1))))</f>
        <v>#NUM!</v>
      </c>
      <c r="D13" t="e">
        <f>IF($B13&lt;='Input Data 2'!$C$11,FORECAST($B13,INDEX('Input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2'!$C$15:$C$214),1)),IF($B13&gt;='Input Data 2'!$C$12,FORECAST($B13,INDEX('Input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2'!$C$15:$C$214),1)),FORECAST($B13,INDEX('Input Data 2'!$C$15:$E$214,MATCH(VLOOKUP($B13,'Input Data 2'!$C$15:$C$214,1),'Input Data 2'!$C$15:$C$214),3):INDEX('Input Data 2'!$C$15:$E$214,MATCH(VLOOKUP($B13,'Input Data 2'!$C$15:$C$214,1),'Input Data 2'!$C$15:$C$214)+1,3),INDEX('Input Data 2'!$C$15:$E$214,MATCH(VLOOKUP($B13,'Input Data 2'!$C$15:$C$214,1),'Input Data 2'!$C$15:$C$214),1):INDEX('Input Data 2'!$C$15:$E$214,MATCH(VLOOKUP($B13,'Input Data 2'!$C$15:$C$214,1),'Input Data 2'!$C$15:$C$214)+1,1))))</f>
        <v>#NUM!</v>
      </c>
      <c r="F13" s="17">
        <v>3</v>
      </c>
      <c r="G13">
        <f>IF(NOT(F13&gt;$B$6),'Input Data 2'!$G$2+('Input Data 2'!$G$3-'Input Data 2'!$G$2)/($B$6-1)*(F13-1),"")</f>
        <v>0</v>
      </c>
      <c r="H13" t="e">
        <f>IF($G13&lt;='Input Data 2'!$I$11,FORECAST($G13,INDEX('Input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2'!$I$15:$I$214),1)),IF($G13&gt;='Input Data 2'!$I$12,FORECAST($G13,INDEX('Input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2'!$I$15:$I$214),1)),FORECAST($G13,INDEX('Input Data 2'!$I$15:$K$214,MATCH(VLOOKUP($G13,'Input Data 2'!$I$15:$I$214,1),'Input Data 2'!$I$15:$I$214),2):INDEX('Input Data 2'!$I$15:$K$214,MATCH(VLOOKUP($G13,'Input Data 2'!$I$15:$I$214,1),'Input Data 2'!$I$15:$I$214)+1,2),INDEX('Input Data 2'!$I$15:$K$214,MATCH(VLOOKUP($G13,'Input Data 2'!$I$15:$K$214,1),'Input Data 2'!$I$15:$I$214),1):INDEX('Input Data 2'!$I$15:$K$214,MATCH(VLOOKUP($G13,'Input Data 2'!$I$15:$I$214,1),'Input Data 2'!$I$15:$I$214)+1,1))))</f>
        <v>#NUM!</v>
      </c>
      <c r="I13" t="e">
        <f>IF($G13&lt;='Input Data 2'!$I$11,FORECAST($G13,INDEX('Input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2'!$I$15:$I$214),1)),IF($G13&gt;='Input Data 2'!$I$12,FORECAST($G13,INDEX('Input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2'!$I$15:$I$214),1)),FORECAST($G13,INDEX('Input Data 2'!$I$15:$K$214,MATCH(VLOOKUP($G13,'Input Data 2'!$I$15:$I$214,1),'Input Data 2'!$I$15:$I$214),3):INDEX('Input Data 2'!$I$15:$K$214,MATCH(VLOOKUP($G13,'Input Data 2'!$I$15:$I$214,1),'Input Data 2'!$I$15:$I$214)+1,3),INDEX('Input Data 2'!$I$15:$K$214,MATCH(VLOOKUP($G13,'Input Data 2'!$I$15:$K$214,1),'Input Data 2'!$I$15:$I$214),1):INDEX('Input Data 2'!$I$15:$K$214,MATCH(VLOOKUP($G13,'Input Data 2'!$I$15:$I$214,1),'Input Data 2'!$I$15:$I$214)+1,1))))</f>
        <v>#NUM!</v>
      </c>
      <c r="K13" s="17">
        <v>3</v>
      </c>
      <c r="L13">
        <f>IF(NOT(K13&gt;$B$6),'Input Data 2'!$G$2+('Input Data 2'!$G$3-'Input Data 2'!$G$2)/($B$6-1)*(K13-1),"")</f>
        <v>0</v>
      </c>
      <c r="M13" t="e">
        <f>IF($L13&lt;='Input Data 2'!$O$11,FORECAST($L13,INDEX('Input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2'!$O$15:$O$214),1)),IF($L13&gt;='Input Data 2'!$O$12,FORECAST($L13,INDEX('Input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2'!$O$15:$O$214),1)),FORECAST($L13,INDEX('Input Data 2'!$O$15:$Q$214,MATCH(VLOOKUP($L13,'Input Data 2'!$O$15:$O$214,1),'Input Data 2'!$O$15:$O$214),2):INDEX('Input Data 2'!$O$15:$Q$214,MATCH(VLOOKUP($L13,'Input Data 2'!$O$15:$O$214,1),'Input Data 2'!$O$15:$O$214)+1,2),INDEX('Input Data 2'!$O$15:$Q$214,MATCH(VLOOKUP($L13,'Input Data 2'!$O$15:$Q$214,1),'Input Data 2'!$O$15:$O$214),1):INDEX('Input Data 2'!$O$15:$Q$214,MATCH(VLOOKUP($L13,'Input Data 2'!$O$15:$O$214,1),'Input Data 2'!$O$15:$O$214)+1,1))))</f>
        <v>#NUM!</v>
      </c>
      <c r="N13" t="e">
        <f>IF($L13&lt;='Input Data 2'!$O$11,FORECAST($L13,INDEX('Input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2'!$O$15:$O$214),1)),IF($L13&gt;='Input Data 2'!$O$12,FORECAST($L13,INDEX('Input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2'!$O$15:$O$214),1)),FORECAST($L13,INDEX('Input Data 2'!$O$15:$Q$214,MATCH(VLOOKUP($L13,'Input Data 2'!$O$15:$O$214,1),'Input Data 2'!$O$15:$O$214),3):INDEX('Input Data 2'!$O$15:$Q$214,MATCH(VLOOKUP($L13,'Input Data 2'!$O$15:$O$214,1),'Input Data 2'!$O$15:$O$214)+1,3),INDEX('Input Data 2'!$O$15:$Q$214,MATCH(VLOOKUP($L13,'Input Data 2'!$O$15:$Q$214,1),'Input Data 2'!$O$15:$O$214),1):INDEX('Input Data 2'!$O$15:$Q$214,MATCH(VLOOKUP($L13,'Input Data 2'!$O$15:$O$214,1),'Input Data 2'!$O$15:$O$214)+1,1))))</f>
        <v>#NUM!</v>
      </c>
      <c r="P13" s="17">
        <v>3</v>
      </c>
      <c r="Q13">
        <f>IF(NOT(P13&gt;$B$6),'Input Data 2'!$G$2+('Input Data 2'!$G$3-'Input Data 2'!$G$2)/($B$6-1)*(P13-1),"")</f>
        <v>0</v>
      </c>
      <c r="R13" t="e">
        <f>IF($Q13&lt;='Input Data 2'!$U$11,FORECAST($Q13,INDEX('Input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2'!$U$15:$U$214),1)),IF($Q13&gt;='Input Data 2'!$U$12,FORECAST($Q13,INDEX('Input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2'!$U$15:$U$214),1)),FORECAST($Q13,INDEX('Input Data 2'!$U$15:$W$214,MATCH(VLOOKUP($Q13,'Input Data 2'!$U$15:$U$214,1),'Input Data 2'!$U$15:$U$214),2):INDEX('Input Data 2'!$U$15:$W$214,MATCH(VLOOKUP($Q13,'Input Data 2'!$U$15:$U$214,1),'Input Data 2'!$U$15:$U$214)+1,2),INDEX('Input Data 2'!$U$15:$W$214,MATCH(VLOOKUP($Q13,'Input Data 2'!$U$15:$W$214,1),'Input Data 2'!$U$15:$U$214),1):INDEX('Input Data 2'!$U$15:$W$214,MATCH(VLOOKUP($Q13,'Input Data 2'!$U$15:$U$214,1),'Input Data 2'!$U$15:$U$214)+1,1))))</f>
        <v>#NUM!</v>
      </c>
      <c r="S13" t="e">
        <f>IF($Q13&lt;='Input Data 2'!$U$11,FORECAST($Q13,INDEX('Input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2'!$U$15:$U$214),1)),IF($Q13&gt;='Input Data 2'!$U$12,FORECAST($Q13,INDEX('Input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2'!$U$15:$U$214),1)),FORECAST($Q13,INDEX('Input Data 2'!$U$15:$W$214,MATCH(VLOOKUP($Q13,'Input Data 2'!$U$15:$U$214,1),'Input Data 2'!$U$15:$U$214),3):INDEX('Input Data 2'!$U$15:$W$214,MATCH(VLOOKUP($Q13,'Input Data 2'!$U$15:$U$214,1),'Input Data 2'!$U$15:$U$214)+1,3),INDEX('Input Data 2'!$U$15:$W$214,MATCH(VLOOKUP($Q13,'Input Data 2'!$U$15:$W$214,1),'Input Data 2'!$U$15:$U$214),1):INDEX('Input Data 2'!$U$15:$W$214,MATCH(VLOOKUP($Q13,'Input Data 2'!$U$15:$U$214,1),'Input Data 2'!$U$15:$U$214)+1,1))))</f>
        <v>#NUM!</v>
      </c>
      <c r="U13" s="17">
        <v>3</v>
      </c>
      <c r="V13">
        <f>IF(NOT(U13&gt;$B$6),'Input Data 2'!$G$2+('Input Data 2'!$G$3-'Input Data 2'!$G$2)/($B$6-1)*(U13-1),"")</f>
        <v>0</v>
      </c>
      <c r="W13" t="e">
        <f>IF($V13&lt;='Input Data 2'!$AA$11,FORECAST($V13,INDEX('Input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2'!$AA$15:$AA$214),1)),IF($V13&gt;='Input Data 2'!$AA$12,FORECAST($V13,INDEX('Input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2'!$AA$15:$AA$214),1)),FORECAST($V13,INDEX('Input Data 2'!$AA$15:$AC$214,MATCH(VLOOKUP($V13,'Input Data 2'!$AA$15:$AA$214,1),'Input Data 2'!$AA$15:$AA$214),2):INDEX('Input Data 2'!$AA$15:$AC$214,MATCH(VLOOKUP($V13,'Input Data 2'!$AA$15:$AA$214,1),'Input Data 2'!$AA$15:$AA$214)+1,2),INDEX('Input Data 2'!$AA$15:$AC$214,MATCH(VLOOKUP($V13,'Input Data 2'!$AA$15:$AC$214,1),'Input Data 2'!$AA$15:$AA$214),1):INDEX('Input Data 2'!$AA$15:$AC$214,MATCH(VLOOKUP($V13,'Input Data 2'!$AA$15:$AA$214,1),'Input Data 2'!$AA$15:$AA$214)+1,1))))</f>
        <v>#NUM!</v>
      </c>
      <c r="X13" t="e">
        <f>IF($V13&lt;='Input Data 2'!$AA$11,FORECAST($V13,INDEX('Input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2'!$AA$15:$AA$214),1)),IF($V13&gt;='Input Data 2'!$AA$12,FORECAST($V13,INDEX('Input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2'!$AA$15:$AA$214),1)),FORECAST($V13,INDEX('Input Data 2'!$AA$15:$AC$214,MATCH(VLOOKUP($V13,'Input Data 2'!$AA$15:$AA$214,1),'Input Data 2'!$AA$15:$AA$214),3):INDEX('Input Data 2'!$AA$15:$AC$214,MATCH(VLOOKUP($V13,'Input Data 2'!$AA$15:$AA$214,1),'Input Data 2'!$AA$15:$AA$214)+1,3),INDEX('Input Data 2'!$AA$15:$AC$214,MATCH(VLOOKUP($V13,'Input Data 2'!$AA$15:$AC$214,1),'Input Data 2'!$AA$15:$AA$214),1):INDEX('Input Data 2'!$AA$15:$AC$214,MATCH(VLOOKUP($V13,'Input Data 2'!$AA$15:$AA$214,1),'Input Data 2'!$AA$15:$AA$214)+1,1))))</f>
        <v>#NUM!</v>
      </c>
    </row>
    <row r="14" spans="1:24" x14ac:dyDescent="0.3">
      <c r="A14" s="17">
        <v>4</v>
      </c>
      <c r="B14">
        <f>IF(NOT(A14&gt;$B$6),'Input Data 2'!$G$2+('Input Data 2'!$G$3-'Input Data 2'!$G$2)/($B$6-1)*(A14-1),"")</f>
        <v>0</v>
      </c>
      <c r="C14" t="e">
        <f>IF($B14&lt;='Input Data 2'!$C$11,FORECAST($B14,INDEX('Input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2'!$C$15:$C$214),1)),IF($B14&gt;='Input Data 2'!$C$12,FORECAST($B14,INDEX('Input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2'!$C$15:$C$214),1)),FORECAST($B14,INDEX('Input Data 2'!$C$15:$E$214,MATCH(VLOOKUP($B14,'Input Data 2'!$C$15:$C$214,1),'Input Data 2'!$C$15:$C$214),2):INDEX('Input Data 2'!$C$15:$E$214,MATCH(VLOOKUP($B14,'Input Data 2'!$C$15:$C$214,1),'Input Data 2'!$C$15:$C$214)+1,2),INDEX('Input Data 2'!$C$15:$E$214,MATCH(VLOOKUP($B14,'Input Data 2'!$C$15:$C$214,1),'Input Data 2'!$C$15:$C$214),1):INDEX('Input Data 2'!$C$15:$E$214,MATCH(VLOOKUP($B14,'Input Data 2'!$C$15:$C$214,1),'Input Data 2'!$C$15:$C$214)+1,1))))</f>
        <v>#NUM!</v>
      </c>
      <c r="D14" t="e">
        <f>IF($B14&lt;='Input Data 2'!$C$11,FORECAST($B14,INDEX('Input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2'!$C$15:$C$214),1)),IF($B14&gt;='Input Data 2'!$C$12,FORECAST($B14,INDEX('Input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2'!$C$15:$C$214),1)),FORECAST($B14,INDEX('Input Data 2'!$C$15:$E$214,MATCH(VLOOKUP($B14,'Input Data 2'!$C$15:$C$214,1),'Input Data 2'!$C$15:$C$214),3):INDEX('Input Data 2'!$C$15:$E$214,MATCH(VLOOKUP($B14,'Input Data 2'!$C$15:$C$214,1),'Input Data 2'!$C$15:$C$214)+1,3),INDEX('Input Data 2'!$C$15:$E$214,MATCH(VLOOKUP($B14,'Input Data 2'!$C$15:$C$214,1),'Input Data 2'!$C$15:$C$214),1):INDEX('Input Data 2'!$C$15:$E$214,MATCH(VLOOKUP($B14,'Input Data 2'!$C$15:$C$214,1),'Input Data 2'!$C$15:$C$214)+1,1))))</f>
        <v>#NUM!</v>
      </c>
      <c r="F14" s="17">
        <v>4</v>
      </c>
      <c r="G14">
        <f>IF(NOT(F14&gt;$B$6),'Input Data 2'!$G$2+('Input Data 2'!$G$3-'Input Data 2'!$G$2)/($B$6-1)*(F14-1),"")</f>
        <v>0</v>
      </c>
      <c r="H14" t="e">
        <f>IF($G14&lt;='Input Data 2'!$I$11,FORECAST($G14,INDEX('Input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2'!$I$15:$I$214),1)),IF($G14&gt;='Input Data 2'!$I$12,FORECAST($G14,INDEX('Input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2'!$I$15:$I$214),1)),FORECAST($G14,INDEX('Input Data 2'!$I$15:$K$214,MATCH(VLOOKUP($G14,'Input Data 2'!$I$15:$I$214,1),'Input Data 2'!$I$15:$I$214),2):INDEX('Input Data 2'!$I$15:$K$214,MATCH(VLOOKUP($G14,'Input Data 2'!$I$15:$I$214,1),'Input Data 2'!$I$15:$I$214)+1,2),INDEX('Input Data 2'!$I$15:$K$214,MATCH(VLOOKUP($G14,'Input Data 2'!$I$15:$K$214,1),'Input Data 2'!$I$15:$I$214),1):INDEX('Input Data 2'!$I$15:$K$214,MATCH(VLOOKUP($G14,'Input Data 2'!$I$15:$I$214,1),'Input Data 2'!$I$15:$I$214)+1,1))))</f>
        <v>#NUM!</v>
      </c>
      <c r="I14" t="e">
        <f>IF($G14&lt;='Input Data 2'!$I$11,FORECAST($G14,INDEX('Input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2'!$I$15:$I$214),1)),IF($G14&gt;='Input Data 2'!$I$12,FORECAST($G14,INDEX('Input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2'!$I$15:$I$214),1)),FORECAST($G14,INDEX('Input Data 2'!$I$15:$K$214,MATCH(VLOOKUP($G14,'Input Data 2'!$I$15:$I$214,1),'Input Data 2'!$I$15:$I$214),3):INDEX('Input Data 2'!$I$15:$K$214,MATCH(VLOOKUP($G14,'Input Data 2'!$I$15:$I$214,1),'Input Data 2'!$I$15:$I$214)+1,3),INDEX('Input Data 2'!$I$15:$K$214,MATCH(VLOOKUP($G14,'Input Data 2'!$I$15:$K$214,1),'Input Data 2'!$I$15:$I$214),1):INDEX('Input Data 2'!$I$15:$K$214,MATCH(VLOOKUP($G14,'Input Data 2'!$I$15:$I$214,1),'Input Data 2'!$I$15:$I$214)+1,1))))</f>
        <v>#NUM!</v>
      </c>
      <c r="K14" s="17">
        <v>4</v>
      </c>
      <c r="L14">
        <f>IF(NOT(K14&gt;$B$6),'Input Data 2'!$G$2+('Input Data 2'!$G$3-'Input Data 2'!$G$2)/($B$6-1)*(K14-1),"")</f>
        <v>0</v>
      </c>
      <c r="M14" t="e">
        <f>IF($L14&lt;='Input Data 2'!$O$11,FORECAST($L14,INDEX('Input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2'!$O$15:$O$214),1)),IF($L14&gt;='Input Data 2'!$O$12,FORECAST($L14,INDEX('Input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2'!$O$15:$O$214),1)),FORECAST($L14,INDEX('Input Data 2'!$O$15:$Q$214,MATCH(VLOOKUP($L14,'Input Data 2'!$O$15:$O$214,1),'Input Data 2'!$O$15:$O$214),2):INDEX('Input Data 2'!$O$15:$Q$214,MATCH(VLOOKUP($L14,'Input Data 2'!$O$15:$O$214,1),'Input Data 2'!$O$15:$O$214)+1,2),INDEX('Input Data 2'!$O$15:$Q$214,MATCH(VLOOKUP($L14,'Input Data 2'!$O$15:$Q$214,1),'Input Data 2'!$O$15:$O$214),1):INDEX('Input Data 2'!$O$15:$Q$214,MATCH(VLOOKUP($L14,'Input Data 2'!$O$15:$O$214,1),'Input Data 2'!$O$15:$O$214)+1,1))))</f>
        <v>#NUM!</v>
      </c>
      <c r="N14" t="e">
        <f>IF($L14&lt;='Input Data 2'!$O$11,FORECAST($L14,INDEX('Input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2'!$O$15:$O$214),1)),IF($L14&gt;='Input Data 2'!$O$12,FORECAST($L14,INDEX('Input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2'!$O$15:$O$214),1)),FORECAST($L14,INDEX('Input Data 2'!$O$15:$Q$214,MATCH(VLOOKUP($L14,'Input Data 2'!$O$15:$O$214,1),'Input Data 2'!$O$15:$O$214),3):INDEX('Input Data 2'!$O$15:$Q$214,MATCH(VLOOKUP($L14,'Input Data 2'!$O$15:$O$214,1),'Input Data 2'!$O$15:$O$214)+1,3),INDEX('Input Data 2'!$O$15:$Q$214,MATCH(VLOOKUP($L14,'Input Data 2'!$O$15:$Q$214,1),'Input Data 2'!$O$15:$O$214),1):INDEX('Input Data 2'!$O$15:$Q$214,MATCH(VLOOKUP($L14,'Input Data 2'!$O$15:$O$214,1),'Input Data 2'!$O$15:$O$214)+1,1))))</f>
        <v>#NUM!</v>
      </c>
      <c r="P14" s="17">
        <v>4</v>
      </c>
      <c r="Q14">
        <f>IF(NOT(P14&gt;$B$6),'Input Data 2'!$G$2+('Input Data 2'!$G$3-'Input Data 2'!$G$2)/($B$6-1)*(P14-1),"")</f>
        <v>0</v>
      </c>
      <c r="R14" t="e">
        <f>IF($Q14&lt;='Input Data 2'!$U$11,FORECAST($Q14,INDEX('Input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2'!$U$15:$U$214),1)),IF($Q14&gt;='Input Data 2'!$U$12,FORECAST($Q14,INDEX('Input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2'!$U$15:$U$214),1)),FORECAST($Q14,INDEX('Input Data 2'!$U$15:$W$214,MATCH(VLOOKUP($Q14,'Input Data 2'!$U$15:$U$214,1),'Input Data 2'!$U$15:$U$214),2):INDEX('Input Data 2'!$U$15:$W$214,MATCH(VLOOKUP($Q14,'Input Data 2'!$U$15:$U$214,1),'Input Data 2'!$U$15:$U$214)+1,2),INDEX('Input Data 2'!$U$15:$W$214,MATCH(VLOOKUP($Q14,'Input Data 2'!$U$15:$W$214,1),'Input Data 2'!$U$15:$U$214),1):INDEX('Input Data 2'!$U$15:$W$214,MATCH(VLOOKUP($Q14,'Input Data 2'!$U$15:$U$214,1),'Input Data 2'!$U$15:$U$214)+1,1))))</f>
        <v>#NUM!</v>
      </c>
      <c r="S14" t="e">
        <f>IF($Q14&lt;='Input Data 2'!$U$11,FORECAST($Q14,INDEX('Input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2'!$U$15:$U$214),1)),IF($Q14&gt;='Input Data 2'!$U$12,FORECAST($Q14,INDEX('Input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2'!$U$15:$U$214),1)),FORECAST($Q14,INDEX('Input Data 2'!$U$15:$W$214,MATCH(VLOOKUP($Q14,'Input Data 2'!$U$15:$U$214,1),'Input Data 2'!$U$15:$U$214),3):INDEX('Input Data 2'!$U$15:$W$214,MATCH(VLOOKUP($Q14,'Input Data 2'!$U$15:$U$214,1),'Input Data 2'!$U$15:$U$214)+1,3),INDEX('Input Data 2'!$U$15:$W$214,MATCH(VLOOKUP($Q14,'Input Data 2'!$U$15:$W$214,1),'Input Data 2'!$U$15:$U$214),1):INDEX('Input Data 2'!$U$15:$W$214,MATCH(VLOOKUP($Q14,'Input Data 2'!$U$15:$U$214,1),'Input Data 2'!$U$15:$U$214)+1,1))))</f>
        <v>#NUM!</v>
      </c>
      <c r="U14" s="17">
        <v>4</v>
      </c>
      <c r="V14">
        <f>IF(NOT(U14&gt;$B$6),'Input Data 2'!$G$2+('Input Data 2'!$G$3-'Input Data 2'!$G$2)/($B$6-1)*(U14-1),"")</f>
        <v>0</v>
      </c>
      <c r="W14" t="e">
        <f>IF($V14&lt;='Input Data 2'!$AA$11,FORECAST($V14,INDEX('Input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2'!$AA$15:$AA$214),1)),IF($V14&gt;='Input Data 2'!$AA$12,FORECAST($V14,INDEX('Input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2'!$AA$15:$AA$214),1)),FORECAST($V14,INDEX('Input Data 2'!$AA$15:$AC$214,MATCH(VLOOKUP($V14,'Input Data 2'!$AA$15:$AA$214,1),'Input Data 2'!$AA$15:$AA$214),2):INDEX('Input Data 2'!$AA$15:$AC$214,MATCH(VLOOKUP($V14,'Input Data 2'!$AA$15:$AA$214,1),'Input Data 2'!$AA$15:$AA$214)+1,2),INDEX('Input Data 2'!$AA$15:$AC$214,MATCH(VLOOKUP($V14,'Input Data 2'!$AA$15:$AC$214,1),'Input Data 2'!$AA$15:$AA$214),1):INDEX('Input Data 2'!$AA$15:$AC$214,MATCH(VLOOKUP($V14,'Input Data 2'!$AA$15:$AA$214,1),'Input Data 2'!$AA$15:$AA$214)+1,1))))</f>
        <v>#NUM!</v>
      </c>
      <c r="X14" t="e">
        <f>IF($V14&lt;='Input Data 2'!$AA$11,FORECAST($V14,INDEX('Input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2'!$AA$15:$AA$214),1)),IF($V14&gt;='Input Data 2'!$AA$12,FORECAST($V14,INDEX('Input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2'!$AA$15:$AA$214),1)),FORECAST($V14,INDEX('Input Data 2'!$AA$15:$AC$214,MATCH(VLOOKUP($V14,'Input Data 2'!$AA$15:$AA$214,1),'Input Data 2'!$AA$15:$AA$214),3):INDEX('Input Data 2'!$AA$15:$AC$214,MATCH(VLOOKUP($V14,'Input Data 2'!$AA$15:$AA$214,1),'Input Data 2'!$AA$15:$AA$214)+1,3),INDEX('Input Data 2'!$AA$15:$AC$214,MATCH(VLOOKUP($V14,'Input Data 2'!$AA$15:$AC$214,1),'Input Data 2'!$AA$15:$AA$214),1):INDEX('Input Data 2'!$AA$15:$AC$214,MATCH(VLOOKUP($V14,'Input Data 2'!$AA$15:$AA$214,1),'Input Data 2'!$AA$15:$AA$214)+1,1))))</f>
        <v>#NUM!</v>
      </c>
    </row>
    <row r="15" spans="1:24" x14ac:dyDescent="0.3">
      <c r="A15" s="17">
        <v>5</v>
      </c>
      <c r="B15">
        <f>IF(NOT(A15&gt;$B$6),'Input Data 2'!$G$2+('Input Data 2'!$G$3-'Input Data 2'!$G$2)/($B$6-1)*(A15-1),"")</f>
        <v>0</v>
      </c>
      <c r="C15" t="e">
        <f>IF($B15&lt;='Input Data 2'!$C$11,FORECAST($B15,INDEX('Input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2'!$C$15:$C$214),1)),IF($B15&gt;='Input Data 2'!$C$12,FORECAST($B15,INDEX('Input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2'!$C$15:$C$214),1)),FORECAST($B15,INDEX('Input Data 2'!$C$15:$E$214,MATCH(VLOOKUP($B15,'Input Data 2'!$C$15:$C$214,1),'Input Data 2'!$C$15:$C$214),2):INDEX('Input Data 2'!$C$15:$E$214,MATCH(VLOOKUP($B15,'Input Data 2'!$C$15:$C$214,1),'Input Data 2'!$C$15:$C$214)+1,2),INDEX('Input Data 2'!$C$15:$E$214,MATCH(VLOOKUP($B15,'Input Data 2'!$C$15:$C$214,1),'Input Data 2'!$C$15:$C$214),1):INDEX('Input Data 2'!$C$15:$E$214,MATCH(VLOOKUP($B15,'Input Data 2'!$C$15:$C$214,1),'Input Data 2'!$C$15:$C$214)+1,1))))</f>
        <v>#NUM!</v>
      </c>
      <c r="D15" t="e">
        <f>IF($B15&lt;='Input Data 2'!$C$11,FORECAST($B15,INDEX('Input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2'!$C$15:$C$214),1)),IF($B15&gt;='Input Data 2'!$C$12,FORECAST($B15,INDEX('Input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2'!$C$15:$C$214),1)),FORECAST($B15,INDEX('Input Data 2'!$C$15:$E$214,MATCH(VLOOKUP($B15,'Input Data 2'!$C$15:$C$214,1),'Input Data 2'!$C$15:$C$214),3):INDEX('Input Data 2'!$C$15:$E$214,MATCH(VLOOKUP($B15,'Input Data 2'!$C$15:$C$214,1),'Input Data 2'!$C$15:$C$214)+1,3),INDEX('Input Data 2'!$C$15:$E$214,MATCH(VLOOKUP($B15,'Input Data 2'!$C$15:$C$214,1),'Input Data 2'!$C$15:$C$214),1):INDEX('Input Data 2'!$C$15:$E$214,MATCH(VLOOKUP($B15,'Input Data 2'!$C$15:$C$214,1),'Input Data 2'!$C$15:$C$214)+1,1))))</f>
        <v>#NUM!</v>
      </c>
      <c r="F15" s="17">
        <v>5</v>
      </c>
      <c r="G15">
        <f>IF(NOT(F15&gt;$B$6),'Input Data 2'!$G$2+('Input Data 2'!$G$3-'Input Data 2'!$G$2)/($B$6-1)*(F15-1),"")</f>
        <v>0</v>
      </c>
      <c r="H15" t="e">
        <f>IF($G15&lt;='Input Data 2'!$I$11,FORECAST($G15,INDEX('Input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2'!$I$15:$I$214),1)),IF($G15&gt;='Input Data 2'!$I$12,FORECAST($G15,INDEX('Input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2'!$I$15:$I$214),1)),FORECAST($G15,INDEX('Input Data 2'!$I$15:$K$214,MATCH(VLOOKUP($G15,'Input Data 2'!$I$15:$I$214,1),'Input Data 2'!$I$15:$I$214),2):INDEX('Input Data 2'!$I$15:$K$214,MATCH(VLOOKUP($G15,'Input Data 2'!$I$15:$I$214,1),'Input Data 2'!$I$15:$I$214)+1,2),INDEX('Input Data 2'!$I$15:$K$214,MATCH(VLOOKUP($G15,'Input Data 2'!$I$15:$K$214,1),'Input Data 2'!$I$15:$I$214),1):INDEX('Input Data 2'!$I$15:$K$214,MATCH(VLOOKUP($G15,'Input Data 2'!$I$15:$I$214,1),'Input Data 2'!$I$15:$I$214)+1,1))))</f>
        <v>#NUM!</v>
      </c>
      <c r="I15" t="e">
        <f>IF($G15&lt;='Input Data 2'!$I$11,FORECAST($G15,INDEX('Input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2'!$I$15:$I$214),1)),IF($G15&gt;='Input Data 2'!$I$12,FORECAST($G15,INDEX('Input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2'!$I$15:$I$214),1)),FORECAST($G15,INDEX('Input Data 2'!$I$15:$K$214,MATCH(VLOOKUP($G15,'Input Data 2'!$I$15:$I$214,1),'Input Data 2'!$I$15:$I$214),3):INDEX('Input Data 2'!$I$15:$K$214,MATCH(VLOOKUP($G15,'Input Data 2'!$I$15:$I$214,1),'Input Data 2'!$I$15:$I$214)+1,3),INDEX('Input Data 2'!$I$15:$K$214,MATCH(VLOOKUP($G15,'Input Data 2'!$I$15:$K$214,1),'Input Data 2'!$I$15:$I$214),1):INDEX('Input Data 2'!$I$15:$K$214,MATCH(VLOOKUP($G15,'Input Data 2'!$I$15:$I$214,1),'Input Data 2'!$I$15:$I$214)+1,1))))</f>
        <v>#NUM!</v>
      </c>
      <c r="K15" s="17">
        <v>5</v>
      </c>
      <c r="L15">
        <f>IF(NOT(K15&gt;$B$6),'Input Data 2'!$G$2+('Input Data 2'!$G$3-'Input Data 2'!$G$2)/($B$6-1)*(K15-1),"")</f>
        <v>0</v>
      </c>
      <c r="M15" t="e">
        <f>IF($L15&lt;='Input Data 2'!$O$11,FORECAST($L15,INDEX('Input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2'!$O$15:$O$214),1)),IF($L15&gt;='Input Data 2'!$O$12,FORECAST($L15,INDEX('Input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2'!$O$15:$O$214),1)),FORECAST($L15,INDEX('Input Data 2'!$O$15:$Q$214,MATCH(VLOOKUP($L15,'Input Data 2'!$O$15:$O$214,1),'Input Data 2'!$O$15:$O$214),2):INDEX('Input Data 2'!$O$15:$Q$214,MATCH(VLOOKUP($L15,'Input Data 2'!$O$15:$O$214,1),'Input Data 2'!$O$15:$O$214)+1,2),INDEX('Input Data 2'!$O$15:$Q$214,MATCH(VLOOKUP($L15,'Input Data 2'!$O$15:$Q$214,1),'Input Data 2'!$O$15:$O$214),1):INDEX('Input Data 2'!$O$15:$Q$214,MATCH(VLOOKUP($L15,'Input Data 2'!$O$15:$O$214,1),'Input Data 2'!$O$15:$O$214)+1,1))))</f>
        <v>#NUM!</v>
      </c>
      <c r="N15" t="e">
        <f>IF($L15&lt;='Input Data 2'!$O$11,FORECAST($L15,INDEX('Input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2'!$O$15:$O$214),1)),IF($L15&gt;='Input Data 2'!$O$12,FORECAST($L15,INDEX('Input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2'!$O$15:$O$214),1)),FORECAST($L15,INDEX('Input Data 2'!$O$15:$Q$214,MATCH(VLOOKUP($L15,'Input Data 2'!$O$15:$O$214,1),'Input Data 2'!$O$15:$O$214),3):INDEX('Input Data 2'!$O$15:$Q$214,MATCH(VLOOKUP($L15,'Input Data 2'!$O$15:$O$214,1),'Input Data 2'!$O$15:$O$214)+1,3),INDEX('Input Data 2'!$O$15:$Q$214,MATCH(VLOOKUP($L15,'Input Data 2'!$O$15:$Q$214,1),'Input Data 2'!$O$15:$O$214),1):INDEX('Input Data 2'!$O$15:$Q$214,MATCH(VLOOKUP($L15,'Input Data 2'!$O$15:$O$214,1),'Input Data 2'!$O$15:$O$214)+1,1))))</f>
        <v>#NUM!</v>
      </c>
      <c r="P15" s="17">
        <v>5</v>
      </c>
      <c r="Q15">
        <f>IF(NOT(P15&gt;$B$6),'Input Data 2'!$G$2+('Input Data 2'!$G$3-'Input Data 2'!$G$2)/($B$6-1)*(P15-1),"")</f>
        <v>0</v>
      </c>
      <c r="R15" t="e">
        <f>IF($Q15&lt;='Input Data 2'!$U$11,FORECAST($Q15,INDEX('Input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2'!$U$15:$U$214),1)),IF($Q15&gt;='Input Data 2'!$U$12,FORECAST($Q15,INDEX('Input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2'!$U$15:$U$214),1)),FORECAST($Q15,INDEX('Input Data 2'!$U$15:$W$214,MATCH(VLOOKUP($Q15,'Input Data 2'!$U$15:$U$214,1),'Input Data 2'!$U$15:$U$214),2):INDEX('Input Data 2'!$U$15:$W$214,MATCH(VLOOKUP($Q15,'Input Data 2'!$U$15:$U$214,1),'Input Data 2'!$U$15:$U$214)+1,2),INDEX('Input Data 2'!$U$15:$W$214,MATCH(VLOOKUP($Q15,'Input Data 2'!$U$15:$W$214,1),'Input Data 2'!$U$15:$U$214),1):INDEX('Input Data 2'!$U$15:$W$214,MATCH(VLOOKUP($Q15,'Input Data 2'!$U$15:$U$214,1),'Input Data 2'!$U$15:$U$214)+1,1))))</f>
        <v>#NUM!</v>
      </c>
      <c r="S15" t="e">
        <f>IF($Q15&lt;='Input Data 2'!$U$11,FORECAST($Q15,INDEX('Input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2'!$U$15:$U$214),1)),IF($Q15&gt;='Input Data 2'!$U$12,FORECAST($Q15,INDEX('Input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2'!$U$15:$U$214),1)),FORECAST($Q15,INDEX('Input Data 2'!$U$15:$W$214,MATCH(VLOOKUP($Q15,'Input Data 2'!$U$15:$U$214,1),'Input Data 2'!$U$15:$U$214),3):INDEX('Input Data 2'!$U$15:$W$214,MATCH(VLOOKUP($Q15,'Input Data 2'!$U$15:$U$214,1),'Input Data 2'!$U$15:$U$214)+1,3),INDEX('Input Data 2'!$U$15:$W$214,MATCH(VLOOKUP($Q15,'Input Data 2'!$U$15:$W$214,1),'Input Data 2'!$U$15:$U$214),1):INDEX('Input Data 2'!$U$15:$W$214,MATCH(VLOOKUP($Q15,'Input Data 2'!$U$15:$U$214,1),'Input Data 2'!$U$15:$U$214)+1,1))))</f>
        <v>#NUM!</v>
      </c>
      <c r="U15" s="17">
        <v>5</v>
      </c>
      <c r="V15">
        <f>IF(NOT(U15&gt;$B$6),'Input Data 2'!$G$2+('Input Data 2'!$G$3-'Input Data 2'!$G$2)/($B$6-1)*(U15-1),"")</f>
        <v>0</v>
      </c>
      <c r="W15" t="e">
        <f>IF($V15&lt;='Input Data 2'!$AA$11,FORECAST($V15,INDEX('Input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2'!$AA$15:$AA$214),1)),IF($V15&gt;='Input Data 2'!$AA$12,FORECAST($V15,INDEX('Input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2'!$AA$15:$AA$214),1)),FORECAST($V15,INDEX('Input Data 2'!$AA$15:$AC$214,MATCH(VLOOKUP($V15,'Input Data 2'!$AA$15:$AA$214,1),'Input Data 2'!$AA$15:$AA$214),2):INDEX('Input Data 2'!$AA$15:$AC$214,MATCH(VLOOKUP($V15,'Input Data 2'!$AA$15:$AA$214,1),'Input Data 2'!$AA$15:$AA$214)+1,2),INDEX('Input Data 2'!$AA$15:$AC$214,MATCH(VLOOKUP($V15,'Input Data 2'!$AA$15:$AC$214,1),'Input Data 2'!$AA$15:$AA$214),1):INDEX('Input Data 2'!$AA$15:$AC$214,MATCH(VLOOKUP($V15,'Input Data 2'!$AA$15:$AA$214,1),'Input Data 2'!$AA$15:$AA$214)+1,1))))</f>
        <v>#NUM!</v>
      </c>
      <c r="X15" t="e">
        <f>IF($V15&lt;='Input Data 2'!$AA$11,FORECAST($V15,INDEX('Input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2'!$AA$15:$AA$214),1)),IF($V15&gt;='Input Data 2'!$AA$12,FORECAST($V15,INDEX('Input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2'!$AA$15:$AA$214),1)),FORECAST($V15,INDEX('Input Data 2'!$AA$15:$AC$214,MATCH(VLOOKUP($V15,'Input Data 2'!$AA$15:$AA$214,1),'Input Data 2'!$AA$15:$AA$214),3):INDEX('Input Data 2'!$AA$15:$AC$214,MATCH(VLOOKUP($V15,'Input Data 2'!$AA$15:$AA$214,1),'Input Data 2'!$AA$15:$AA$214)+1,3),INDEX('Input Data 2'!$AA$15:$AC$214,MATCH(VLOOKUP($V15,'Input Data 2'!$AA$15:$AC$214,1),'Input Data 2'!$AA$15:$AA$214),1):INDEX('Input Data 2'!$AA$15:$AC$214,MATCH(VLOOKUP($V15,'Input Data 2'!$AA$15:$AA$214,1),'Input Data 2'!$AA$15:$AA$214)+1,1))))</f>
        <v>#NUM!</v>
      </c>
    </row>
    <row r="16" spans="1:24" x14ac:dyDescent="0.3">
      <c r="A16" s="17">
        <v>6</v>
      </c>
      <c r="B16">
        <f>IF(NOT(A16&gt;$B$6),'Input Data 2'!$G$2+('Input Data 2'!$G$3-'Input Data 2'!$G$2)/($B$6-1)*(A16-1),"")</f>
        <v>0</v>
      </c>
      <c r="C16" t="e">
        <f>IF($B16&lt;='Input Data 2'!$C$11,FORECAST($B16,INDEX('Input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2'!$C$15:$C$214),1)),IF($B16&gt;='Input Data 2'!$C$12,FORECAST($B16,INDEX('Input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2'!$C$15:$C$214),1)),FORECAST($B16,INDEX('Input Data 2'!$C$15:$E$214,MATCH(VLOOKUP($B16,'Input Data 2'!$C$15:$C$214,1),'Input Data 2'!$C$15:$C$214),2):INDEX('Input Data 2'!$C$15:$E$214,MATCH(VLOOKUP($B16,'Input Data 2'!$C$15:$C$214,1),'Input Data 2'!$C$15:$C$214)+1,2),INDEX('Input Data 2'!$C$15:$E$214,MATCH(VLOOKUP($B16,'Input Data 2'!$C$15:$C$214,1),'Input Data 2'!$C$15:$C$214),1):INDEX('Input Data 2'!$C$15:$E$214,MATCH(VLOOKUP($B16,'Input Data 2'!$C$15:$C$214,1),'Input Data 2'!$C$15:$C$214)+1,1))))</f>
        <v>#NUM!</v>
      </c>
      <c r="D16" t="e">
        <f>IF($B16&lt;='Input Data 2'!$C$11,FORECAST($B16,INDEX('Input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2'!$C$15:$C$214),1)),IF($B16&gt;='Input Data 2'!$C$12,FORECAST($B16,INDEX('Input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2'!$C$15:$C$214),1)),FORECAST($B16,INDEX('Input Data 2'!$C$15:$E$214,MATCH(VLOOKUP($B16,'Input Data 2'!$C$15:$C$214,1),'Input Data 2'!$C$15:$C$214),3):INDEX('Input Data 2'!$C$15:$E$214,MATCH(VLOOKUP($B16,'Input Data 2'!$C$15:$C$214,1),'Input Data 2'!$C$15:$C$214)+1,3),INDEX('Input Data 2'!$C$15:$E$214,MATCH(VLOOKUP($B16,'Input Data 2'!$C$15:$C$214,1),'Input Data 2'!$C$15:$C$214),1):INDEX('Input Data 2'!$C$15:$E$214,MATCH(VLOOKUP($B16,'Input Data 2'!$C$15:$C$214,1),'Input Data 2'!$C$15:$C$214)+1,1))))</f>
        <v>#NUM!</v>
      </c>
      <c r="F16" s="17">
        <v>6</v>
      </c>
      <c r="G16">
        <f>IF(NOT(F16&gt;$B$6),'Input Data 2'!$G$2+('Input Data 2'!$G$3-'Input Data 2'!$G$2)/($B$6-1)*(F16-1),"")</f>
        <v>0</v>
      </c>
      <c r="H16" t="e">
        <f>IF($G16&lt;='Input Data 2'!$I$11,FORECAST($G16,INDEX('Input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2'!$I$15:$I$214),1)),IF($G16&gt;='Input Data 2'!$I$12,FORECAST($G16,INDEX('Input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2'!$I$15:$I$214),1)),FORECAST($G16,INDEX('Input Data 2'!$I$15:$K$214,MATCH(VLOOKUP($G16,'Input Data 2'!$I$15:$I$214,1),'Input Data 2'!$I$15:$I$214),2):INDEX('Input Data 2'!$I$15:$K$214,MATCH(VLOOKUP($G16,'Input Data 2'!$I$15:$I$214,1),'Input Data 2'!$I$15:$I$214)+1,2),INDEX('Input Data 2'!$I$15:$K$214,MATCH(VLOOKUP($G16,'Input Data 2'!$I$15:$K$214,1),'Input Data 2'!$I$15:$I$214),1):INDEX('Input Data 2'!$I$15:$K$214,MATCH(VLOOKUP($G16,'Input Data 2'!$I$15:$I$214,1),'Input Data 2'!$I$15:$I$214)+1,1))))</f>
        <v>#NUM!</v>
      </c>
      <c r="I16" t="e">
        <f>IF($G16&lt;='Input Data 2'!$I$11,FORECAST($G16,INDEX('Input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2'!$I$15:$I$214),1)),IF($G16&gt;='Input Data 2'!$I$12,FORECAST($G16,INDEX('Input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2'!$I$15:$I$214),1)),FORECAST($G16,INDEX('Input Data 2'!$I$15:$K$214,MATCH(VLOOKUP($G16,'Input Data 2'!$I$15:$I$214,1),'Input Data 2'!$I$15:$I$214),3):INDEX('Input Data 2'!$I$15:$K$214,MATCH(VLOOKUP($G16,'Input Data 2'!$I$15:$I$214,1),'Input Data 2'!$I$15:$I$214)+1,3),INDEX('Input Data 2'!$I$15:$K$214,MATCH(VLOOKUP($G16,'Input Data 2'!$I$15:$K$214,1),'Input Data 2'!$I$15:$I$214),1):INDEX('Input Data 2'!$I$15:$K$214,MATCH(VLOOKUP($G16,'Input Data 2'!$I$15:$I$214,1),'Input Data 2'!$I$15:$I$214)+1,1))))</f>
        <v>#NUM!</v>
      </c>
      <c r="K16" s="17">
        <v>6</v>
      </c>
      <c r="L16">
        <f>IF(NOT(K16&gt;$B$6),'Input Data 2'!$G$2+('Input Data 2'!$G$3-'Input Data 2'!$G$2)/($B$6-1)*(K16-1),"")</f>
        <v>0</v>
      </c>
      <c r="M16" t="e">
        <f>IF($L16&lt;='Input Data 2'!$O$11,FORECAST($L16,INDEX('Input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2'!$O$15:$O$214),1)),IF($L16&gt;='Input Data 2'!$O$12,FORECAST($L16,INDEX('Input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2'!$O$15:$O$214),1)),FORECAST($L16,INDEX('Input Data 2'!$O$15:$Q$214,MATCH(VLOOKUP($L16,'Input Data 2'!$O$15:$O$214,1),'Input Data 2'!$O$15:$O$214),2):INDEX('Input Data 2'!$O$15:$Q$214,MATCH(VLOOKUP($L16,'Input Data 2'!$O$15:$O$214,1),'Input Data 2'!$O$15:$O$214)+1,2),INDEX('Input Data 2'!$O$15:$Q$214,MATCH(VLOOKUP($L16,'Input Data 2'!$O$15:$Q$214,1),'Input Data 2'!$O$15:$O$214),1):INDEX('Input Data 2'!$O$15:$Q$214,MATCH(VLOOKUP($L16,'Input Data 2'!$O$15:$O$214,1),'Input Data 2'!$O$15:$O$214)+1,1))))</f>
        <v>#NUM!</v>
      </c>
      <c r="N16" t="e">
        <f>IF($L16&lt;='Input Data 2'!$O$11,FORECAST($L16,INDEX('Input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2'!$O$15:$O$214),1)),IF($L16&gt;='Input Data 2'!$O$12,FORECAST($L16,INDEX('Input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2'!$O$15:$O$214),1)),FORECAST($L16,INDEX('Input Data 2'!$O$15:$Q$214,MATCH(VLOOKUP($L16,'Input Data 2'!$O$15:$O$214,1),'Input Data 2'!$O$15:$O$214),3):INDEX('Input Data 2'!$O$15:$Q$214,MATCH(VLOOKUP($L16,'Input Data 2'!$O$15:$O$214,1),'Input Data 2'!$O$15:$O$214)+1,3),INDEX('Input Data 2'!$O$15:$Q$214,MATCH(VLOOKUP($L16,'Input Data 2'!$O$15:$Q$214,1),'Input Data 2'!$O$15:$O$214),1):INDEX('Input Data 2'!$O$15:$Q$214,MATCH(VLOOKUP($L16,'Input Data 2'!$O$15:$O$214,1),'Input Data 2'!$O$15:$O$214)+1,1))))</f>
        <v>#NUM!</v>
      </c>
      <c r="P16" s="17">
        <v>6</v>
      </c>
      <c r="Q16">
        <f>IF(NOT(P16&gt;$B$6),'Input Data 2'!$G$2+('Input Data 2'!$G$3-'Input Data 2'!$G$2)/($B$6-1)*(P16-1),"")</f>
        <v>0</v>
      </c>
      <c r="R16" t="e">
        <f>IF($Q16&lt;='Input Data 2'!$U$11,FORECAST($Q16,INDEX('Input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2'!$U$15:$U$214),1)),IF($Q16&gt;='Input Data 2'!$U$12,FORECAST($Q16,INDEX('Input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2'!$U$15:$U$214),1)),FORECAST($Q16,INDEX('Input Data 2'!$U$15:$W$214,MATCH(VLOOKUP($Q16,'Input Data 2'!$U$15:$U$214,1),'Input Data 2'!$U$15:$U$214),2):INDEX('Input Data 2'!$U$15:$W$214,MATCH(VLOOKUP($Q16,'Input Data 2'!$U$15:$U$214,1),'Input Data 2'!$U$15:$U$214)+1,2),INDEX('Input Data 2'!$U$15:$W$214,MATCH(VLOOKUP($Q16,'Input Data 2'!$U$15:$W$214,1),'Input Data 2'!$U$15:$U$214),1):INDEX('Input Data 2'!$U$15:$W$214,MATCH(VLOOKUP($Q16,'Input Data 2'!$U$15:$U$214,1),'Input Data 2'!$U$15:$U$214)+1,1))))</f>
        <v>#NUM!</v>
      </c>
      <c r="S16" t="e">
        <f>IF($Q16&lt;='Input Data 2'!$U$11,FORECAST($Q16,INDEX('Input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2'!$U$15:$U$214),1)),IF($Q16&gt;='Input Data 2'!$U$12,FORECAST($Q16,INDEX('Input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2'!$U$15:$U$214),1)),FORECAST($Q16,INDEX('Input Data 2'!$U$15:$W$214,MATCH(VLOOKUP($Q16,'Input Data 2'!$U$15:$U$214,1),'Input Data 2'!$U$15:$U$214),3):INDEX('Input Data 2'!$U$15:$W$214,MATCH(VLOOKUP($Q16,'Input Data 2'!$U$15:$U$214,1),'Input Data 2'!$U$15:$U$214)+1,3),INDEX('Input Data 2'!$U$15:$W$214,MATCH(VLOOKUP($Q16,'Input Data 2'!$U$15:$W$214,1),'Input Data 2'!$U$15:$U$214),1):INDEX('Input Data 2'!$U$15:$W$214,MATCH(VLOOKUP($Q16,'Input Data 2'!$U$15:$U$214,1),'Input Data 2'!$U$15:$U$214)+1,1))))</f>
        <v>#NUM!</v>
      </c>
      <c r="U16" s="17">
        <v>6</v>
      </c>
      <c r="V16">
        <f>IF(NOT(U16&gt;$B$6),'Input Data 2'!$G$2+('Input Data 2'!$G$3-'Input Data 2'!$G$2)/($B$6-1)*(U16-1),"")</f>
        <v>0</v>
      </c>
      <c r="W16" t="e">
        <f>IF($V16&lt;='Input Data 2'!$AA$11,FORECAST($V16,INDEX('Input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2'!$AA$15:$AA$214),1)),IF($V16&gt;='Input Data 2'!$AA$12,FORECAST($V16,INDEX('Input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2'!$AA$15:$AA$214),1)),FORECAST($V16,INDEX('Input Data 2'!$AA$15:$AC$214,MATCH(VLOOKUP($V16,'Input Data 2'!$AA$15:$AA$214,1),'Input Data 2'!$AA$15:$AA$214),2):INDEX('Input Data 2'!$AA$15:$AC$214,MATCH(VLOOKUP($V16,'Input Data 2'!$AA$15:$AA$214,1),'Input Data 2'!$AA$15:$AA$214)+1,2),INDEX('Input Data 2'!$AA$15:$AC$214,MATCH(VLOOKUP($V16,'Input Data 2'!$AA$15:$AC$214,1),'Input Data 2'!$AA$15:$AA$214),1):INDEX('Input Data 2'!$AA$15:$AC$214,MATCH(VLOOKUP($V16,'Input Data 2'!$AA$15:$AA$214,1),'Input Data 2'!$AA$15:$AA$214)+1,1))))</f>
        <v>#NUM!</v>
      </c>
      <c r="X16" t="e">
        <f>IF($V16&lt;='Input Data 2'!$AA$11,FORECAST($V16,INDEX('Input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2'!$AA$15:$AA$214),1)),IF($V16&gt;='Input Data 2'!$AA$12,FORECAST($V16,INDEX('Input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2'!$AA$15:$AA$214),1)),FORECAST($V16,INDEX('Input Data 2'!$AA$15:$AC$214,MATCH(VLOOKUP($V16,'Input Data 2'!$AA$15:$AA$214,1),'Input Data 2'!$AA$15:$AA$214),3):INDEX('Input Data 2'!$AA$15:$AC$214,MATCH(VLOOKUP($V16,'Input Data 2'!$AA$15:$AA$214,1),'Input Data 2'!$AA$15:$AA$214)+1,3),INDEX('Input Data 2'!$AA$15:$AC$214,MATCH(VLOOKUP($V16,'Input Data 2'!$AA$15:$AC$214,1),'Input Data 2'!$AA$15:$AA$214),1):INDEX('Input Data 2'!$AA$15:$AC$214,MATCH(VLOOKUP($V16,'Input Data 2'!$AA$15:$AA$214,1),'Input Data 2'!$AA$15:$AA$214)+1,1))))</f>
        <v>#NUM!</v>
      </c>
    </row>
    <row r="17" spans="1:24" x14ac:dyDescent="0.3">
      <c r="A17" s="17">
        <v>7</v>
      </c>
      <c r="B17">
        <f>IF(NOT(A17&gt;$B$6),'Input Data 2'!$G$2+('Input Data 2'!$G$3-'Input Data 2'!$G$2)/($B$6-1)*(A17-1),"")</f>
        <v>0</v>
      </c>
      <c r="C17" t="e">
        <f>IF($B17&lt;='Input Data 2'!$C$11,FORECAST($B17,INDEX('Input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2'!$C$15:$C$214),1)),IF($B17&gt;='Input Data 2'!$C$12,FORECAST($B17,INDEX('Input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2'!$C$15:$C$214),1)),FORECAST($B17,INDEX('Input Data 2'!$C$15:$E$214,MATCH(VLOOKUP($B17,'Input Data 2'!$C$15:$C$214,1),'Input Data 2'!$C$15:$C$214),2):INDEX('Input Data 2'!$C$15:$E$214,MATCH(VLOOKUP($B17,'Input Data 2'!$C$15:$C$214,1),'Input Data 2'!$C$15:$C$214)+1,2),INDEX('Input Data 2'!$C$15:$E$214,MATCH(VLOOKUP($B17,'Input Data 2'!$C$15:$C$214,1),'Input Data 2'!$C$15:$C$214),1):INDEX('Input Data 2'!$C$15:$E$214,MATCH(VLOOKUP($B17,'Input Data 2'!$C$15:$C$214,1),'Input Data 2'!$C$15:$C$214)+1,1))))</f>
        <v>#NUM!</v>
      </c>
      <c r="D17" t="e">
        <f>IF($B17&lt;='Input Data 2'!$C$11,FORECAST($B17,INDEX('Input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2'!$C$15:$C$214),1)),IF($B17&gt;='Input Data 2'!$C$12,FORECAST($B17,INDEX('Input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2'!$C$15:$C$214),1)),FORECAST($B17,INDEX('Input Data 2'!$C$15:$E$214,MATCH(VLOOKUP($B17,'Input Data 2'!$C$15:$C$214,1),'Input Data 2'!$C$15:$C$214),3):INDEX('Input Data 2'!$C$15:$E$214,MATCH(VLOOKUP($B17,'Input Data 2'!$C$15:$C$214,1),'Input Data 2'!$C$15:$C$214)+1,3),INDEX('Input Data 2'!$C$15:$E$214,MATCH(VLOOKUP($B17,'Input Data 2'!$C$15:$C$214,1),'Input Data 2'!$C$15:$C$214),1):INDEX('Input Data 2'!$C$15:$E$214,MATCH(VLOOKUP($B17,'Input Data 2'!$C$15:$C$214,1),'Input Data 2'!$C$15:$C$214)+1,1))))</f>
        <v>#NUM!</v>
      </c>
      <c r="F17" s="17">
        <v>7</v>
      </c>
      <c r="G17">
        <f>IF(NOT(F17&gt;$B$6),'Input Data 2'!$G$2+('Input Data 2'!$G$3-'Input Data 2'!$G$2)/($B$6-1)*(F17-1),"")</f>
        <v>0</v>
      </c>
      <c r="H17" t="e">
        <f>IF($G17&lt;='Input Data 2'!$I$11,FORECAST($G17,INDEX('Input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2'!$I$15:$I$214),1)),IF($G17&gt;='Input Data 2'!$I$12,FORECAST($G17,INDEX('Input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2'!$I$15:$I$214),1)),FORECAST($G17,INDEX('Input Data 2'!$I$15:$K$214,MATCH(VLOOKUP($G17,'Input Data 2'!$I$15:$I$214,1),'Input Data 2'!$I$15:$I$214),2):INDEX('Input Data 2'!$I$15:$K$214,MATCH(VLOOKUP($G17,'Input Data 2'!$I$15:$I$214,1),'Input Data 2'!$I$15:$I$214)+1,2),INDEX('Input Data 2'!$I$15:$K$214,MATCH(VLOOKUP($G17,'Input Data 2'!$I$15:$K$214,1),'Input Data 2'!$I$15:$I$214),1):INDEX('Input Data 2'!$I$15:$K$214,MATCH(VLOOKUP($G17,'Input Data 2'!$I$15:$I$214,1),'Input Data 2'!$I$15:$I$214)+1,1))))</f>
        <v>#NUM!</v>
      </c>
      <c r="I17" t="e">
        <f>IF($G17&lt;='Input Data 2'!$I$11,FORECAST($G17,INDEX('Input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2'!$I$15:$I$214),1)),IF($G17&gt;='Input Data 2'!$I$12,FORECAST($G17,INDEX('Input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2'!$I$15:$I$214),1)),FORECAST($G17,INDEX('Input Data 2'!$I$15:$K$214,MATCH(VLOOKUP($G17,'Input Data 2'!$I$15:$I$214,1),'Input Data 2'!$I$15:$I$214),3):INDEX('Input Data 2'!$I$15:$K$214,MATCH(VLOOKUP($G17,'Input Data 2'!$I$15:$I$214,1),'Input Data 2'!$I$15:$I$214)+1,3),INDEX('Input Data 2'!$I$15:$K$214,MATCH(VLOOKUP($G17,'Input Data 2'!$I$15:$K$214,1),'Input Data 2'!$I$15:$I$214),1):INDEX('Input Data 2'!$I$15:$K$214,MATCH(VLOOKUP($G17,'Input Data 2'!$I$15:$I$214,1),'Input Data 2'!$I$15:$I$214)+1,1))))</f>
        <v>#NUM!</v>
      </c>
      <c r="K17" s="17">
        <v>7</v>
      </c>
      <c r="L17">
        <f>IF(NOT(K17&gt;$B$6),'Input Data 2'!$G$2+('Input Data 2'!$G$3-'Input Data 2'!$G$2)/($B$6-1)*(K17-1),"")</f>
        <v>0</v>
      </c>
      <c r="M17" t="e">
        <f>IF($L17&lt;='Input Data 2'!$O$11,FORECAST($L17,INDEX('Input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2'!$O$15:$O$214),1)),IF($L17&gt;='Input Data 2'!$O$12,FORECAST($L17,INDEX('Input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2'!$O$15:$O$214),1)),FORECAST($L17,INDEX('Input Data 2'!$O$15:$Q$214,MATCH(VLOOKUP($L17,'Input Data 2'!$O$15:$O$214,1),'Input Data 2'!$O$15:$O$214),2):INDEX('Input Data 2'!$O$15:$Q$214,MATCH(VLOOKUP($L17,'Input Data 2'!$O$15:$O$214,1),'Input Data 2'!$O$15:$O$214)+1,2),INDEX('Input Data 2'!$O$15:$Q$214,MATCH(VLOOKUP($L17,'Input Data 2'!$O$15:$Q$214,1),'Input Data 2'!$O$15:$O$214),1):INDEX('Input Data 2'!$O$15:$Q$214,MATCH(VLOOKUP($L17,'Input Data 2'!$O$15:$O$214,1),'Input Data 2'!$O$15:$O$214)+1,1))))</f>
        <v>#NUM!</v>
      </c>
      <c r="N17" t="e">
        <f>IF($L17&lt;='Input Data 2'!$O$11,FORECAST($L17,INDEX('Input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2'!$O$15:$O$214),1)),IF($L17&gt;='Input Data 2'!$O$12,FORECAST($L17,INDEX('Input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2'!$O$15:$O$214),1)),FORECAST($L17,INDEX('Input Data 2'!$O$15:$Q$214,MATCH(VLOOKUP($L17,'Input Data 2'!$O$15:$O$214,1),'Input Data 2'!$O$15:$O$214),3):INDEX('Input Data 2'!$O$15:$Q$214,MATCH(VLOOKUP($L17,'Input Data 2'!$O$15:$O$214,1),'Input Data 2'!$O$15:$O$214)+1,3),INDEX('Input Data 2'!$O$15:$Q$214,MATCH(VLOOKUP($L17,'Input Data 2'!$O$15:$Q$214,1),'Input Data 2'!$O$15:$O$214),1):INDEX('Input Data 2'!$O$15:$Q$214,MATCH(VLOOKUP($L17,'Input Data 2'!$O$15:$O$214,1),'Input Data 2'!$O$15:$O$214)+1,1))))</f>
        <v>#NUM!</v>
      </c>
      <c r="P17" s="17">
        <v>7</v>
      </c>
      <c r="Q17">
        <f>IF(NOT(P17&gt;$B$6),'Input Data 2'!$G$2+('Input Data 2'!$G$3-'Input Data 2'!$G$2)/($B$6-1)*(P17-1),"")</f>
        <v>0</v>
      </c>
      <c r="R17" t="e">
        <f>IF($Q17&lt;='Input Data 2'!$U$11,FORECAST($Q17,INDEX('Input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2'!$U$15:$U$214),1)),IF($Q17&gt;='Input Data 2'!$U$12,FORECAST($Q17,INDEX('Input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2'!$U$15:$U$214),1)),FORECAST($Q17,INDEX('Input Data 2'!$U$15:$W$214,MATCH(VLOOKUP($Q17,'Input Data 2'!$U$15:$U$214,1),'Input Data 2'!$U$15:$U$214),2):INDEX('Input Data 2'!$U$15:$W$214,MATCH(VLOOKUP($Q17,'Input Data 2'!$U$15:$U$214,1),'Input Data 2'!$U$15:$U$214)+1,2),INDEX('Input Data 2'!$U$15:$W$214,MATCH(VLOOKUP($Q17,'Input Data 2'!$U$15:$W$214,1),'Input Data 2'!$U$15:$U$214),1):INDEX('Input Data 2'!$U$15:$W$214,MATCH(VLOOKUP($Q17,'Input Data 2'!$U$15:$U$214,1),'Input Data 2'!$U$15:$U$214)+1,1))))</f>
        <v>#NUM!</v>
      </c>
      <c r="S17" t="e">
        <f>IF($Q17&lt;='Input Data 2'!$U$11,FORECAST($Q17,INDEX('Input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2'!$U$15:$U$214),1)),IF($Q17&gt;='Input Data 2'!$U$12,FORECAST($Q17,INDEX('Input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2'!$U$15:$U$214),1)),FORECAST($Q17,INDEX('Input Data 2'!$U$15:$W$214,MATCH(VLOOKUP($Q17,'Input Data 2'!$U$15:$U$214,1),'Input Data 2'!$U$15:$U$214),3):INDEX('Input Data 2'!$U$15:$W$214,MATCH(VLOOKUP($Q17,'Input Data 2'!$U$15:$U$214,1),'Input Data 2'!$U$15:$U$214)+1,3),INDEX('Input Data 2'!$U$15:$W$214,MATCH(VLOOKUP($Q17,'Input Data 2'!$U$15:$W$214,1),'Input Data 2'!$U$15:$U$214),1):INDEX('Input Data 2'!$U$15:$W$214,MATCH(VLOOKUP($Q17,'Input Data 2'!$U$15:$U$214,1),'Input Data 2'!$U$15:$U$214)+1,1))))</f>
        <v>#NUM!</v>
      </c>
      <c r="U17" s="17">
        <v>7</v>
      </c>
      <c r="V17">
        <f>IF(NOT(U17&gt;$B$6),'Input Data 2'!$G$2+('Input Data 2'!$G$3-'Input Data 2'!$G$2)/($B$6-1)*(U17-1),"")</f>
        <v>0</v>
      </c>
      <c r="W17" t="e">
        <f>IF($V17&lt;='Input Data 2'!$AA$11,FORECAST($V17,INDEX('Input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2'!$AA$15:$AA$214),1)),IF($V17&gt;='Input Data 2'!$AA$12,FORECAST($V17,INDEX('Input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2'!$AA$15:$AA$214),1)),FORECAST($V17,INDEX('Input Data 2'!$AA$15:$AC$214,MATCH(VLOOKUP($V17,'Input Data 2'!$AA$15:$AA$214,1),'Input Data 2'!$AA$15:$AA$214),2):INDEX('Input Data 2'!$AA$15:$AC$214,MATCH(VLOOKUP($V17,'Input Data 2'!$AA$15:$AA$214,1),'Input Data 2'!$AA$15:$AA$214)+1,2),INDEX('Input Data 2'!$AA$15:$AC$214,MATCH(VLOOKUP($V17,'Input Data 2'!$AA$15:$AC$214,1),'Input Data 2'!$AA$15:$AA$214),1):INDEX('Input Data 2'!$AA$15:$AC$214,MATCH(VLOOKUP($V17,'Input Data 2'!$AA$15:$AA$214,1),'Input Data 2'!$AA$15:$AA$214)+1,1))))</f>
        <v>#NUM!</v>
      </c>
      <c r="X17" t="e">
        <f>IF($V17&lt;='Input Data 2'!$AA$11,FORECAST($V17,INDEX('Input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2'!$AA$15:$AA$214),1)),IF($V17&gt;='Input Data 2'!$AA$12,FORECAST($V17,INDEX('Input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2'!$AA$15:$AA$214),1)),FORECAST($V17,INDEX('Input Data 2'!$AA$15:$AC$214,MATCH(VLOOKUP($V17,'Input Data 2'!$AA$15:$AA$214,1),'Input Data 2'!$AA$15:$AA$214),3):INDEX('Input Data 2'!$AA$15:$AC$214,MATCH(VLOOKUP($V17,'Input Data 2'!$AA$15:$AA$214,1),'Input Data 2'!$AA$15:$AA$214)+1,3),INDEX('Input Data 2'!$AA$15:$AC$214,MATCH(VLOOKUP($V17,'Input Data 2'!$AA$15:$AC$214,1),'Input Data 2'!$AA$15:$AA$214),1):INDEX('Input Data 2'!$AA$15:$AC$214,MATCH(VLOOKUP($V17,'Input Data 2'!$AA$15:$AA$214,1),'Input Data 2'!$AA$15:$AA$214)+1,1))))</f>
        <v>#NUM!</v>
      </c>
    </row>
    <row r="18" spans="1:24" x14ac:dyDescent="0.3">
      <c r="A18" s="17">
        <v>8</v>
      </c>
      <c r="B18">
        <f>IF(NOT(A18&gt;$B$6),'Input Data 2'!$G$2+('Input Data 2'!$G$3-'Input Data 2'!$G$2)/($B$6-1)*(A18-1),"")</f>
        <v>0</v>
      </c>
      <c r="C18" t="e">
        <f>IF($B18&lt;='Input Data 2'!$C$11,FORECAST($B18,INDEX('Input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2'!$C$15:$C$214),1)),IF($B18&gt;='Input Data 2'!$C$12,FORECAST($B18,INDEX('Input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2'!$C$15:$C$214),1)),FORECAST($B18,INDEX('Input Data 2'!$C$15:$E$214,MATCH(VLOOKUP($B18,'Input Data 2'!$C$15:$C$214,1),'Input Data 2'!$C$15:$C$214),2):INDEX('Input Data 2'!$C$15:$E$214,MATCH(VLOOKUP($B18,'Input Data 2'!$C$15:$C$214,1),'Input Data 2'!$C$15:$C$214)+1,2),INDEX('Input Data 2'!$C$15:$E$214,MATCH(VLOOKUP($B18,'Input Data 2'!$C$15:$C$214,1),'Input Data 2'!$C$15:$C$214),1):INDEX('Input Data 2'!$C$15:$E$214,MATCH(VLOOKUP($B18,'Input Data 2'!$C$15:$C$214,1),'Input Data 2'!$C$15:$C$214)+1,1))))</f>
        <v>#NUM!</v>
      </c>
      <c r="D18" t="e">
        <f>IF($B18&lt;='Input Data 2'!$C$11,FORECAST($B18,INDEX('Input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2'!$C$15:$C$214),1)),IF($B18&gt;='Input Data 2'!$C$12,FORECAST($B18,INDEX('Input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2'!$C$15:$C$214),1)),FORECAST($B18,INDEX('Input Data 2'!$C$15:$E$214,MATCH(VLOOKUP($B18,'Input Data 2'!$C$15:$C$214,1),'Input Data 2'!$C$15:$C$214),3):INDEX('Input Data 2'!$C$15:$E$214,MATCH(VLOOKUP($B18,'Input Data 2'!$C$15:$C$214,1),'Input Data 2'!$C$15:$C$214)+1,3),INDEX('Input Data 2'!$C$15:$E$214,MATCH(VLOOKUP($B18,'Input Data 2'!$C$15:$C$214,1),'Input Data 2'!$C$15:$C$214),1):INDEX('Input Data 2'!$C$15:$E$214,MATCH(VLOOKUP($B18,'Input Data 2'!$C$15:$C$214,1),'Input Data 2'!$C$15:$C$214)+1,1))))</f>
        <v>#NUM!</v>
      </c>
      <c r="F18" s="17">
        <v>8</v>
      </c>
      <c r="G18">
        <f>IF(NOT(F18&gt;$B$6),'Input Data 2'!$G$2+('Input Data 2'!$G$3-'Input Data 2'!$G$2)/($B$6-1)*(F18-1),"")</f>
        <v>0</v>
      </c>
      <c r="H18" t="e">
        <f>IF($G18&lt;='Input Data 2'!$I$11,FORECAST($G18,INDEX('Input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2'!$I$15:$I$214),1)),IF($G18&gt;='Input Data 2'!$I$12,FORECAST($G18,INDEX('Input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2'!$I$15:$I$214),1)),FORECAST($G18,INDEX('Input Data 2'!$I$15:$K$214,MATCH(VLOOKUP($G18,'Input Data 2'!$I$15:$I$214,1),'Input Data 2'!$I$15:$I$214),2):INDEX('Input Data 2'!$I$15:$K$214,MATCH(VLOOKUP($G18,'Input Data 2'!$I$15:$I$214,1),'Input Data 2'!$I$15:$I$214)+1,2),INDEX('Input Data 2'!$I$15:$K$214,MATCH(VLOOKUP($G18,'Input Data 2'!$I$15:$K$214,1),'Input Data 2'!$I$15:$I$214),1):INDEX('Input Data 2'!$I$15:$K$214,MATCH(VLOOKUP($G18,'Input Data 2'!$I$15:$I$214,1),'Input Data 2'!$I$15:$I$214)+1,1))))</f>
        <v>#NUM!</v>
      </c>
      <c r="I18" t="e">
        <f>IF($G18&lt;='Input Data 2'!$I$11,FORECAST($G18,INDEX('Input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2'!$I$15:$I$214),1)),IF($G18&gt;='Input Data 2'!$I$12,FORECAST($G18,INDEX('Input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2'!$I$15:$I$214),1)),FORECAST($G18,INDEX('Input Data 2'!$I$15:$K$214,MATCH(VLOOKUP($G18,'Input Data 2'!$I$15:$I$214,1),'Input Data 2'!$I$15:$I$214),3):INDEX('Input Data 2'!$I$15:$K$214,MATCH(VLOOKUP($G18,'Input Data 2'!$I$15:$I$214,1),'Input Data 2'!$I$15:$I$214)+1,3),INDEX('Input Data 2'!$I$15:$K$214,MATCH(VLOOKUP($G18,'Input Data 2'!$I$15:$K$214,1),'Input Data 2'!$I$15:$I$214),1):INDEX('Input Data 2'!$I$15:$K$214,MATCH(VLOOKUP($G18,'Input Data 2'!$I$15:$I$214,1),'Input Data 2'!$I$15:$I$214)+1,1))))</f>
        <v>#NUM!</v>
      </c>
      <c r="K18" s="17">
        <v>8</v>
      </c>
      <c r="L18">
        <f>IF(NOT(K18&gt;$B$6),'Input Data 2'!$G$2+('Input Data 2'!$G$3-'Input Data 2'!$G$2)/($B$6-1)*(K18-1),"")</f>
        <v>0</v>
      </c>
      <c r="M18" t="e">
        <f>IF($L18&lt;='Input Data 2'!$O$11,FORECAST($L18,INDEX('Input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2'!$O$15:$O$214),1)),IF($L18&gt;='Input Data 2'!$O$12,FORECAST($L18,INDEX('Input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2'!$O$15:$O$214),1)),FORECAST($L18,INDEX('Input Data 2'!$O$15:$Q$214,MATCH(VLOOKUP($L18,'Input Data 2'!$O$15:$O$214,1),'Input Data 2'!$O$15:$O$214),2):INDEX('Input Data 2'!$O$15:$Q$214,MATCH(VLOOKUP($L18,'Input Data 2'!$O$15:$O$214,1),'Input Data 2'!$O$15:$O$214)+1,2),INDEX('Input Data 2'!$O$15:$Q$214,MATCH(VLOOKUP($L18,'Input Data 2'!$O$15:$Q$214,1),'Input Data 2'!$O$15:$O$214),1):INDEX('Input Data 2'!$O$15:$Q$214,MATCH(VLOOKUP($L18,'Input Data 2'!$O$15:$O$214,1),'Input Data 2'!$O$15:$O$214)+1,1))))</f>
        <v>#NUM!</v>
      </c>
      <c r="N18" t="e">
        <f>IF($L18&lt;='Input Data 2'!$O$11,FORECAST($L18,INDEX('Input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2'!$O$15:$O$214),1)),IF($L18&gt;='Input Data 2'!$O$12,FORECAST($L18,INDEX('Input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2'!$O$15:$O$214),1)),FORECAST($L18,INDEX('Input Data 2'!$O$15:$Q$214,MATCH(VLOOKUP($L18,'Input Data 2'!$O$15:$O$214,1),'Input Data 2'!$O$15:$O$214),3):INDEX('Input Data 2'!$O$15:$Q$214,MATCH(VLOOKUP($L18,'Input Data 2'!$O$15:$O$214,1),'Input Data 2'!$O$15:$O$214)+1,3),INDEX('Input Data 2'!$O$15:$Q$214,MATCH(VLOOKUP($L18,'Input Data 2'!$O$15:$Q$214,1),'Input Data 2'!$O$15:$O$214),1):INDEX('Input Data 2'!$O$15:$Q$214,MATCH(VLOOKUP($L18,'Input Data 2'!$O$15:$O$214,1),'Input Data 2'!$O$15:$O$214)+1,1))))</f>
        <v>#NUM!</v>
      </c>
      <c r="P18" s="17">
        <v>8</v>
      </c>
      <c r="Q18">
        <f>IF(NOT(P18&gt;$B$6),'Input Data 2'!$G$2+('Input Data 2'!$G$3-'Input Data 2'!$G$2)/($B$6-1)*(P18-1),"")</f>
        <v>0</v>
      </c>
      <c r="R18" t="e">
        <f>IF($Q18&lt;='Input Data 2'!$U$11,FORECAST($Q18,INDEX('Input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2'!$U$15:$U$214),1)),IF($Q18&gt;='Input Data 2'!$U$12,FORECAST($Q18,INDEX('Input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2'!$U$15:$U$214),1)),FORECAST($Q18,INDEX('Input Data 2'!$U$15:$W$214,MATCH(VLOOKUP($Q18,'Input Data 2'!$U$15:$U$214,1),'Input Data 2'!$U$15:$U$214),2):INDEX('Input Data 2'!$U$15:$W$214,MATCH(VLOOKUP($Q18,'Input Data 2'!$U$15:$U$214,1),'Input Data 2'!$U$15:$U$214)+1,2),INDEX('Input Data 2'!$U$15:$W$214,MATCH(VLOOKUP($Q18,'Input Data 2'!$U$15:$W$214,1),'Input Data 2'!$U$15:$U$214),1):INDEX('Input Data 2'!$U$15:$W$214,MATCH(VLOOKUP($Q18,'Input Data 2'!$U$15:$U$214,1),'Input Data 2'!$U$15:$U$214)+1,1))))</f>
        <v>#NUM!</v>
      </c>
      <c r="S18" t="e">
        <f>IF($Q18&lt;='Input Data 2'!$U$11,FORECAST($Q18,INDEX('Input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2'!$U$15:$U$214),1)),IF($Q18&gt;='Input Data 2'!$U$12,FORECAST($Q18,INDEX('Input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2'!$U$15:$U$214),1)),FORECAST($Q18,INDEX('Input Data 2'!$U$15:$W$214,MATCH(VLOOKUP($Q18,'Input Data 2'!$U$15:$U$214,1),'Input Data 2'!$U$15:$U$214),3):INDEX('Input Data 2'!$U$15:$W$214,MATCH(VLOOKUP($Q18,'Input Data 2'!$U$15:$U$214,1),'Input Data 2'!$U$15:$U$214)+1,3),INDEX('Input Data 2'!$U$15:$W$214,MATCH(VLOOKUP($Q18,'Input Data 2'!$U$15:$W$214,1),'Input Data 2'!$U$15:$U$214),1):INDEX('Input Data 2'!$U$15:$W$214,MATCH(VLOOKUP($Q18,'Input Data 2'!$U$15:$U$214,1),'Input Data 2'!$U$15:$U$214)+1,1))))</f>
        <v>#NUM!</v>
      </c>
      <c r="U18" s="17">
        <v>8</v>
      </c>
      <c r="V18">
        <f>IF(NOT(U18&gt;$B$6),'Input Data 2'!$G$2+('Input Data 2'!$G$3-'Input Data 2'!$G$2)/($B$6-1)*(U18-1),"")</f>
        <v>0</v>
      </c>
      <c r="W18" t="e">
        <f>IF($V18&lt;='Input Data 2'!$AA$11,FORECAST($V18,INDEX('Input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2'!$AA$15:$AA$214),1)),IF($V18&gt;='Input Data 2'!$AA$12,FORECAST($V18,INDEX('Input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2'!$AA$15:$AA$214),1)),FORECAST($V18,INDEX('Input Data 2'!$AA$15:$AC$214,MATCH(VLOOKUP($V18,'Input Data 2'!$AA$15:$AA$214,1),'Input Data 2'!$AA$15:$AA$214),2):INDEX('Input Data 2'!$AA$15:$AC$214,MATCH(VLOOKUP($V18,'Input Data 2'!$AA$15:$AA$214,1),'Input Data 2'!$AA$15:$AA$214)+1,2),INDEX('Input Data 2'!$AA$15:$AC$214,MATCH(VLOOKUP($V18,'Input Data 2'!$AA$15:$AC$214,1),'Input Data 2'!$AA$15:$AA$214),1):INDEX('Input Data 2'!$AA$15:$AC$214,MATCH(VLOOKUP($V18,'Input Data 2'!$AA$15:$AA$214,1),'Input Data 2'!$AA$15:$AA$214)+1,1))))</f>
        <v>#NUM!</v>
      </c>
      <c r="X18" t="e">
        <f>IF($V18&lt;='Input Data 2'!$AA$11,FORECAST($V18,INDEX('Input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2'!$AA$15:$AA$214),1)),IF($V18&gt;='Input Data 2'!$AA$12,FORECAST($V18,INDEX('Input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2'!$AA$15:$AA$214),1)),FORECAST($V18,INDEX('Input Data 2'!$AA$15:$AC$214,MATCH(VLOOKUP($V18,'Input Data 2'!$AA$15:$AA$214,1),'Input Data 2'!$AA$15:$AA$214),3):INDEX('Input Data 2'!$AA$15:$AC$214,MATCH(VLOOKUP($V18,'Input Data 2'!$AA$15:$AA$214,1),'Input Data 2'!$AA$15:$AA$214)+1,3),INDEX('Input Data 2'!$AA$15:$AC$214,MATCH(VLOOKUP($V18,'Input Data 2'!$AA$15:$AC$214,1),'Input Data 2'!$AA$15:$AA$214),1):INDEX('Input Data 2'!$AA$15:$AC$214,MATCH(VLOOKUP($V18,'Input Data 2'!$AA$15:$AA$214,1),'Input Data 2'!$AA$15:$AA$214)+1,1))))</f>
        <v>#NUM!</v>
      </c>
    </row>
    <row r="19" spans="1:24" x14ac:dyDescent="0.3">
      <c r="A19" s="17">
        <v>9</v>
      </c>
      <c r="B19">
        <f>IF(NOT(A19&gt;$B$6),'Input Data 2'!$G$2+('Input Data 2'!$G$3-'Input Data 2'!$G$2)/($B$6-1)*(A19-1),"")</f>
        <v>0</v>
      </c>
      <c r="C19" t="e">
        <f>IF($B19&lt;='Input Data 2'!$C$11,FORECAST($B19,INDEX('Input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2'!$C$15:$C$214),1)),IF($B19&gt;='Input Data 2'!$C$12,FORECAST($B19,INDEX('Input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2'!$C$15:$C$214),1)),FORECAST($B19,INDEX('Input Data 2'!$C$15:$E$214,MATCH(VLOOKUP($B19,'Input Data 2'!$C$15:$C$214,1),'Input Data 2'!$C$15:$C$214),2):INDEX('Input Data 2'!$C$15:$E$214,MATCH(VLOOKUP($B19,'Input Data 2'!$C$15:$C$214,1),'Input Data 2'!$C$15:$C$214)+1,2),INDEX('Input Data 2'!$C$15:$E$214,MATCH(VLOOKUP($B19,'Input Data 2'!$C$15:$C$214,1),'Input Data 2'!$C$15:$C$214),1):INDEX('Input Data 2'!$C$15:$E$214,MATCH(VLOOKUP($B19,'Input Data 2'!$C$15:$C$214,1),'Input Data 2'!$C$15:$C$214)+1,1))))</f>
        <v>#NUM!</v>
      </c>
      <c r="D19" t="e">
        <f>IF($B19&lt;='Input Data 2'!$C$11,FORECAST($B19,INDEX('Input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2'!$C$15:$C$214),1)),IF($B19&gt;='Input Data 2'!$C$12,FORECAST($B19,INDEX('Input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2'!$C$15:$C$214),1)),FORECAST($B19,INDEX('Input Data 2'!$C$15:$E$214,MATCH(VLOOKUP($B19,'Input Data 2'!$C$15:$C$214,1),'Input Data 2'!$C$15:$C$214),3):INDEX('Input Data 2'!$C$15:$E$214,MATCH(VLOOKUP($B19,'Input Data 2'!$C$15:$C$214,1),'Input Data 2'!$C$15:$C$214)+1,3),INDEX('Input Data 2'!$C$15:$E$214,MATCH(VLOOKUP($B19,'Input Data 2'!$C$15:$C$214,1),'Input Data 2'!$C$15:$C$214),1):INDEX('Input Data 2'!$C$15:$E$214,MATCH(VLOOKUP($B19,'Input Data 2'!$C$15:$C$214,1),'Input Data 2'!$C$15:$C$214)+1,1))))</f>
        <v>#NUM!</v>
      </c>
      <c r="F19" s="17">
        <v>9</v>
      </c>
      <c r="G19">
        <f>IF(NOT(F19&gt;$B$6),'Input Data 2'!$G$2+('Input Data 2'!$G$3-'Input Data 2'!$G$2)/($B$6-1)*(F19-1),"")</f>
        <v>0</v>
      </c>
      <c r="H19" t="e">
        <f>IF($G19&lt;='Input Data 2'!$I$11,FORECAST($G19,INDEX('Input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2'!$I$15:$I$214),1)),IF($G19&gt;='Input Data 2'!$I$12,FORECAST($G19,INDEX('Input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2'!$I$15:$I$214),1)),FORECAST($G19,INDEX('Input Data 2'!$I$15:$K$214,MATCH(VLOOKUP($G19,'Input Data 2'!$I$15:$I$214,1),'Input Data 2'!$I$15:$I$214),2):INDEX('Input Data 2'!$I$15:$K$214,MATCH(VLOOKUP($G19,'Input Data 2'!$I$15:$I$214,1),'Input Data 2'!$I$15:$I$214)+1,2),INDEX('Input Data 2'!$I$15:$K$214,MATCH(VLOOKUP($G19,'Input Data 2'!$I$15:$K$214,1),'Input Data 2'!$I$15:$I$214),1):INDEX('Input Data 2'!$I$15:$K$214,MATCH(VLOOKUP($G19,'Input Data 2'!$I$15:$I$214,1),'Input Data 2'!$I$15:$I$214)+1,1))))</f>
        <v>#NUM!</v>
      </c>
      <c r="I19" t="e">
        <f>IF($G19&lt;='Input Data 2'!$I$11,FORECAST($G19,INDEX('Input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2'!$I$15:$I$214),1)),IF($G19&gt;='Input Data 2'!$I$12,FORECAST($G19,INDEX('Input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2'!$I$15:$I$214),1)),FORECAST($G19,INDEX('Input Data 2'!$I$15:$K$214,MATCH(VLOOKUP($G19,'Input Data 2'!$I$15:$I$214,1),'Input Data 2'!$I$15:$I$214),3):INDEX('Input Data 2'!$I$15:$K$214,MATCH(VLOOKUP($G19,'Input Data 2'!$I$15:$I$214,1),'Input Data 2'!$I$15:$I$214)+1,3),INDEX('Input Data 2'!$I$15:$K$214,MATCH(VLOOKUP($G19,'Input Data 2'!$I$15:$K$214,1),'Input Data 2'!$I$15:$I$214),1):INDEX('Input Data 2'!$I$15:$K$214,MATCH(VLOOKUP($G19,'Input Data 2'!$I$15:$I$214,1),'Input Data 2'!$I$15:$I$214)+1,1))))</f>
        <v>#NUM!</v>
      </c>
      <c r="K19" s="17">
        <v>9</v>
      </c>
      <c r="L19">
        <f>IF(NOT(K19&gt;$B$6),'Input Data 2'!$G$2+('Input Data 2'!$G$3-'Input Data 2'!$G$2)/($B$6-1)*(K19-1),"")</f>
        <v>0</v>
      </c>
      <c r="M19" t="e">
        <f>IF($L19&lt;='Input Data 2'!$O$11,FORECAST($L19,INDEX('Input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2'!$O$15:$O$214),1)),IF($L19&gt;='Input Data 2'!$O$12,FORECAST($L19,INDEX('Input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2'!$O$15:$O$214),1)),FORECAST($L19,INDEX('Input Data 2'!$O$15:$Q$214,MATCH(VLOOKUP($L19,'Input Data 2'!$O$15:$O$214,1),'Input Data 2'!$O$15:$O$214),2):INDEX('Input Data 2'!$O$15:$Q$214,MATCH(VLOOKUP($L19,'Input Data 2'!$O$15:$O$214,1),'Input Data 2'!$O$15:$O$214)+1,2),INDEX('Input Data 2'!$O$15:$Q$214,MATCH(VLOOKUP($L19,'Input Data 2'!$O$15:$Q$214,1),'Input Data 2'!$O$15:$O$214),1):INDEX('Input Data 2'!$O$15:$Q$214,MATCH(VLOOKUP($L19,'Input Data 2'!$O$15:$O$214,1),'Input Data 2'!$O$15:$O$214)+1,1))))</f>
        <v>#NUM!</v>
      </c>
      <c r="N19" t="e">
        <f>IF($L19&lt;='Input Data 2'!$O$11,FORECAST($L19,INDEX('Input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2'!$O$15:$O$214),1)),IF($L19&gt;='Input Data 2'!$O$12,FORECAST($L19,INDEX('Input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2'!$O$15:$O$214),1)),FORECAST($L19,INDEX('Input Data 2'!$O$15:$Q$214,MATCH(VLOOKUP($L19,'Input Data 2'!$O$15:$O$214,1),'Input Data 2'!$O$15:$O$214),3):INDEX('Input Data 2'!$O$15:$Q$214,MATCH(VLOOKUP($L19,'Input Data 2'!$O$15:$O$214,1),'Input Data 2'!$O$15:$O$214)+1,3),INDEX('Input Data 2'!$O$15:$Q$214,MATCH(VLOOKUP($L19,'Input Data 2'!$O$15:$Q$214,1),'Input Data 2'!$O$15:$O$214),1):INDEX('Input Data 2'!$O$15:$Q$214,MATCH(VLOOKUP($L19,'Input Data 2'!$O$15:$O$214,1),'Input Data 2'!$O$15:$O$214)+1,1))))</f>
        <v>#NUM!</v>
      </c>
      <c r="P19" s="17">
        <v>9</v>
      </c>
      <c r="Q19">
        <f>IF(NOT(P19&gt;$B$6),'Input Data 2'!$G$2+('Input Data 2'!$G$3-'Input Data 2'!$G$2)/($B$6-1)*(P19-1),"")</f>
        <v>0</v>
      </c>
      <c r="R19" t="e">
        <f>IF($Q19&lt;='Input Data 2'!$U$11,FORECAST($Q19,INDEX('Input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2'!$U$15:$U$214),1)),IF($Q19&gt;='Input Data 2'!$U$12,FORECAST($Q19,INDEX('Input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2'!$U$15:$U$214),1)),FORECAST($Q19,INDEX('Input Data 2'!$U$15:$W$214,MATCH(VLOOKUP($Q19,'Input Data 2'!$U$15:$U$214,1),'Input Data 2'!$U$15:$U$214),2):INDEX('Input Data 2'!$U$15:$W$214,MATCH(VLOOKUP($Q19,'Input Data 2'!$U$15:$U$214,1),'Input Data 2'!$U$15:$U$214)+1,2),INDEX('Input Data 2'!$U$15:$W$214,MATCH(VLOOKUP($Q19,'Input Data 2'!$U$15:$W$214,1),'Input Data 2'!$U$15:$U$214),1):INDEX('Input Data 2'!$U$15:$W$214,MATCH(VLOOKUP($Q19,'Input Data 2'!$U$15:$U$214,1),'Input Data 2'!$U$15:$U$214)+1,1))))</f>
        <v>#NUM!</v>
      </c>
      <c r="S19" t="e">
        <f>IF($Q19&lt;='Input Data 2'!$U$11,FORECAST($Q19,INDEX('Input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2'!$U$15:$U$214),1)),IF($Q19&gt;='Input Data 2'!$U$12,FORECAST($Q19,INDEX('Input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2'!$U$15:$U$214),1)),FORECAST($Q19,INDEX('Input Data 2'!$U$15:$W$214,MATCH(VLOOKUP($Q19,'Input Data 2'!$U$15:$U$214,1),'Input Data 2'!$U$15:$U$214),3):INDEX('Input Data 2'!$U$15:$W$214,MATCH(VLOOKUP($Q19,'Input Data 2'!$U$15:$U$214,1),'Input Data 2'!$U$15:$U$214)+1,3),INDEX('Input Data 2'!$U$15:$W$214,MATCH(VLOOKUP($Q19,'Input Data 2'!$U$15:$W$214,1),'Input Data 2'!$U$15:$U$214),1):INDEX('Input Data 2'!$U$15:$W$214,MATCH(VLOOKUP($Q19,'Input Data 2'!$U$15:$U$214,1),'Input Data 2'!$U$15:$U$214)+1,1))))</f>
        <v>#NUM!</v>
      </c>
      <c r="U19" s="17">
        <v>9</v>
      </c>
      <c r="V19">
        <f>IF(NOT(U19&gt;$B$6),'Input Data 2'!$G$2+('Input Data 2'!$G$3-'Input Data 2'!$G$2)/($B$6-1)*(U19-1),"")</f>
        <v>0</v>
      </c>
      <c r="W19" t="e">
        <f>IF($V19&lt;='Input Data 2'!$AA$11,FORECAST($V19,INDEX('Input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2'!$AA$15:$AA$214),1)),IF($V19&gt;='Input Data 2'!$AA$12,FORECAST($V19,INDEX('Input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2'!$AA$15:$AA$214),1)),FORECAST($V19,INDEX('Input Data 2'!$AA$15:$AC$214,MATCH(VLOOKUP($V19,'Input Data 2'!$AA$15:$AA$214,1),'Input Data 2'!$AA$15:$AA$214),2):INDEX('Input Data 2'!$AA$15:$AC$214,MATCH(VLOOKUP($V19,'Input Data 2'!$AA$15:$AA$214,1),'Input Data 2'!$AA$15:$AA$214)+1,2),INDEX('Input Data 2'!$AA$15:$AC$214,MATCH(VLOOKUP($V19,'Input Data 2'!$AA$15:$AC$214,1),'Input Data 2'!$AA$15:$AA$214),1):INDEX('Input Data 2'!$AA$15:$AC$214,MATCH(VLOOKUP($V19,'Input Data 2'!$AA$15:$AA$214,1),'Input Data 2'!$AA$15:$AA$214)+1,1))))</f>
        <v>#NUM!</v>
      </c>
      <c r="X19" t="e">
        <f>IF($V19&lt;='Input Data 2'!$AA$11,FORECAST($V19,INDEX('Input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2'!$AA$15:$AA$214),1)),IF($V19&gt;='Input Data 2'!$AA$12,FORECAST($V19,INDEX('Input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2'!$AA$15:$AA$214),1)),FORECAST($V19,INDEX('Input Data 2'!$AA$15:$AC$214,MATCH(VLOOKUP($V19,'Input Data 2'!$AA$15:$AA$214,1),'Input Data 2'!$AA$15:$AA$214),3):INDEX('Input Data 2'!$AA$15:$AC$214,MATCH(VLOOKUP($V19,'Input Data 2'!$AA$15:$AA$214,1),'Input Data 2'!$AA$15:$AA$214)+1,3),INDEX('Input Data 2'!$AA$15:$AC$214,MATCH(VLOOKUP($V19,'Input Data 2'!$AA$15:$AC$214,1),'Input Data 2'!$AA$15:$AA$214),1):INDEX('Input Data 2'!$AA$15:$AC$214,MATCH(VLOOKUP($V19,'Input Data 2'!$AA$15:$AA$214,1),'Input Data 2'!$AA$15:$AA$214)+1,1))))</f>
        <v>#NUM!</v>
      </c>
    </row>
    <row r="20" spans="1:24" x14ac:dyDescent="0.3">
      <c r="A20" s="17">
        <v>10</v>
      </c>
      <c r="B20">
        <f>IF(NOT(A20&gt;$B$6),'Input Data 2'!$G$2+('Input Data 2'!$G$3-'Input Data 2'!$G$2)/($B$6-1)*(A20-1),"")</f>
        <v>0</v>
      </c>
      <c r="C20" t="e">
        <f>IF($B20&lt;='Input Data 2'!$C$11,FORECAST($B20,INDEX('Input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2'!$C$15:$C$214),1)),IF($B20&gt;='Input Data 2'!$C$12,FORECAST($B20,INDEX('Input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2'!$C$15:$C$214),1)),FORECAST($B20,INDEX('Input Data 2'!$C$15:$E$214,MATCH(VLOOKUP($B20,'Input Data 2'!$C$15:$C$214,1),'Input Data 2'!$C$15:$C$214),2):INDEX('Input Data 2'!$C$15:$E$214,MATCH(VLOOKUP($B20,'Input Data 2'!$C$15:$C$214,1),'Input Data 2'!$C$15:$C$214)+1,2),INDEX('Input Data 2'!$C$15:$E$214,MATCH(VLOOKUP($B20,'Input Data 2'!$C$15:$C$214,1),'Input Data 2'!$C$15:$C$214),1):INDEX('Input Data 2'!$C$15:$E$214,MATCH(VLOOKUP($B20,'Input Data 2'!$C$15:$C$214,1),'Input Data 2'!$C$15:$C$214)+1,1))))</f>
        <v>#NUM!</v>
      </c>
      <c r="D20" t="e">
        <f>IF($B20&lt;='Input Data 2'!$C$11,FORECAST($B20,INDEX('Input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2'!$C$15:$C$214),1)),IF($B20&gt;='Input Data 2'!$C$12,FORECAST($B20,INDEX('Input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2'!$C$15:$C$214),1)),FORECAST($B20,INDEX('Input Data 2'!$C$15:$E$214,MATCH(VLOOKUP($B20,'Input Data 2'!$C$15:$C$214,1),'Input Data 2'!$C$15:$C$214),3):INDEX('Input Data 2'!$C$15:$E$214,MATCH(VLOOKUP($B20,'Input Data 2'!$C$15:$C$214,1),'Input Data 2'!$C$15:$C$214)+1,3),INDEX('Input Data 2'!$C$15:$E$214,MATCH(VLOOKUP($B20,'Input Data 2'!$C$15:$C$214,1),'Input Data 2'!$C$15:$C$214),1):INDEX('Input Data 2'!$C$15:$E$214,MATCH(VLOOKUP($B20,'Input Data 2'!$C$15:$C$214,1),'Input Data 2'!$C$15:$C$214)+1,1))))</f>
        <v>#NUM!</v>
      </c>
      <c r="F20" s="17">
        <v>10</v>
      </c>
      <c r="G20">
        <f>IF(NOT(F20&gt;$B$6),'Input Data 2'!$G$2+('Input Data 2'!$G$3-'Input Data 2'!$G$2)/($B$6-1)*(F20-1),"")</f>
        <v>0</v>
      </c>
      <c r="H20" t="e">
        <f>IF($G20&lt;='Input Data 2'!$I$11,FORECAST($G20,INDEX('Input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2'!$I$15:$I$214),1)),IF($G20&gt;='Input Data 2'!$I$12,FORECAST($G20,INDEX('Input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2'!$I$15:$I$214),1)),FORECAST($G20,INDEX('Input Data 2'!$I$15:$K$214,MATCH(VLOOKUP($G20,'Input Data 2'!$I$15:$I$214,1),'Input Data 2'!$I$15:$I$214),2):INDEX('Input Data 2'!$I$15:$K$214,MATCH(VLOOKUP($G20,'Input Data 2'!$I$15:$I$214,1),'Input Data 2'!$I$15:$I$214)+1,2),INDEX('Input Data 2'!$I$15:$K$214,MATCH(VLOOKUP($G20,'Input Data 2'!$I$15:$K$214,1),'Input Data 2'!$I$15:$I$214),1):INDEX('Input Data 2'!$I$15:$K$214,MATCH(VLOOKUP($G20,'Input Data 2'!$I$15:$I$214,1),'Input Data 2'!$I$15:$I$214)+1,1))))</f>
        <v>#NUM!</v>
      </c>
      <c r="I20" t="e">
        <f>IF($G20&lt;='Input Data 2'!$I$11,FORECAST($G20,INDEX('Input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2'!$I$15:$I$214),1)),IF($G20&gt;='Input Data 2'!$I$12,FORECAST($G20,INDEX('Input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2'!$I$15:$I$214),1)),FORECAST($G20,INDEX('Input Data 2'!$I$15:$K$214,MATCH(VLOOKUP($G20,'Input Data 2'!$I$15:$I$214,1),'Input Data 2'!$I$15:$I$214),3):INDEX('Input Data 2'!$I$15:$K$214,MATCH(VLOOKUP($G20,'Input Data 2'!$I$15:$I$214,1),'Input Data 2'!$I$15:$I$214)+1,3),INDEX('Input Data 2'!$I$15:$K$214,MATCH(VLOOKUP($G20,'Input Data 2'!$I$15:$K$214,1),'Input Data 2'!$I$15:$I$214),1):INDEX('Input Data 2'!$I$15:$K$214,MATCH(VLOOKUP($G20,'Input Data 2'!$I$15:$I$214,1),'Input Data 2'!$I$15:$I$214)+1,1))))</f>
        <v>#NUM!</v>
      </c>
      <c r="K20" s="17">
        <v>10</v>
      </c>
      <c r="L20">
        <f>IF(NOT(K20&gt;$B$6),'Input Data 2'!$G$2+('Input Data 2'!$G$3-'Input Data 2'!$G$2)/($B$6-1)*(K20-1),"")</f>
        <v>0</v>
      </c>
      <c r="M20" t="e">
        <f>IF($L20&lt;='Input Data 2'!$O$11,FORECAST($L20,INDEX('Input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2'!$O$15:$O$214),1)),IF($L20&gt;='Input Data 2'!$O$12,FORECAST($L20,INDEX('Input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2'!$O$15:$O$214),1)),FORECAST($L20,INDEX('Input Data 2'!$O$15:$Q$214,MATCH(VLOOKUP($L20,'Input Data 2'!$O$15:$O$214,1),'Input Data 2'!$O$15:$O$214),2):INDEX('Input Data 2'!$O$15:$Q$214,MATCH(VLOOKUP($L20,'Input Data 2'!$O$15:$O$214,1),'Input Data 2'!$O$15:$O$214)+1,2),INDEX('Input Data 2'!$O$15:$Q$214,MATCH(VLOOKUP($L20,'Input Data 2'!$O$15:$Q$214,1),'Input Data 2'!$O$15:$O$214),1):INDEX('Input Data 2'!$O$15:$Q$214,MATCH(VLOOKUP($L20,'Input Data 2'!$O$15:$O$214,1),'Input Data 2'!$O$15:$O$214)+1,1))))</f>
        <v>#NUM!</v>
      </c>
      <c r="N20" t="e">
        <f>IF($L20&lt;='Input Data 2'!$O$11,FORECAST($L20,INDEX('Input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2'!$O$15:$O$214),1)),IF($L20&gt;='Input Data 2'!$O$12,FORECAST($L20,INDEX('Input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2'!$O$15:$O$214),1)),FORECAST($L20,INDEX('Input Data 2'!$O$15:$Q$214,MATCH(VLOOKUP($L20,'Input Data 2'!$O$15:$O$214,1),'Input Data 2'!$O$15:$O$214),3):INDEX('Input Data 2'!$O$15:$Q$214,MATCH(VLOOKUP($L20,'Input Data 2'!$O$15:$O$214,1),'Input Data 2'!$O$15:$O$214)+1,3),INDEX('Input Data 2'!$O$15:$Q$214,MATCH(VLOOKUP($L20,'Input Data 2'!$O$15:$Q$214,1),'Input Data 2'!$O$15:$O$214),1):INDEX('Input Data 2'!$O$15:$Q$214,MATCH(VLOOKUP($L20,'Input Data 2'!$O$15:$O$214,1),'Input Data 2'!$O$15:$O$214)+1,1))))</f>
        <v>#NUM!</v>
      </c>
      <c r="P20" s="17">
        <v>10</v>
      </c>
      <c r="Q20">
        <f>IF(NOT(P20&gt;$B$6),'Input Data 2'!$G$2+('Input Data 2'!$G$3-'Input Data 2'!$G$2)/($B$6-1)*(P20-1),"")</f>
        <v>0</v>
      </c>
      <c r="R20" t="e">
        <f>IF($Q20&lt;='Input Data 2'!$U$11,FORECAST($Q20,INDEX('Input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2'!$U$15:$U$214),1)),IF($Q20&gt;='Input Data 2'!$U$12,FORECAST($Q20,INDEX('Input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2'!$U$15:$U$214),1)),FORECAST($Q20,INDEX('Input Data 2'!$U$15:$W$214,MATCH(VLOOKUP($Q20,'Input Data 2'!$U$15:$U$214,1),'Input Data 2'!$U$15:$U$214),2):INDEX('Input Data 2'!$U$15:$W$214,MATCH(VLOOKUP($Q20,'Input Data 2'!$U$15:$U$214,1),'Input Data 2'!$U$15:$U$214)+1,2),INDEX('Input Data 2'!$U$15:$W$214,MATCH(VLOOKUP($Q20,'Input Data 2'!$U$15:$W$214,1),'Input Data 2'!$U$15:$U$214),1):INDEX('Input Data 2'!$U$15:$W$214,MATCH(VLOOKUP($Q20,'Input Data 2'!$U$15:$U$214,1),'Input Data 2'!$U$15:$U$214)+1,1))))</f>
        <v>#NUM!</v>
      </c>
      <c r="S20" t="e">
        <f>IF($Q20&lt;='Input Data 2'!$U$11,FORECAST($Q20,INDEX('Input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2'!$U$15:$U$214),1)),IF($Q20&gt;='Input Data 2'!$U$12,FORECAST($Q20,INDEX('Input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2'!$U$15:$U$214),1)),FORECAST($Q20,INDEX('Input Data 2'!$U$15:$W$214,MATCH(VLOOKUP($Q20,'Input Data 2'!$U$15:$U$214,1),'Input Data 2'!$U$15:$U$214),3):INDEX('Input Data 2'!$U$15:$W$214,MATCH(VLOOKUP($Q20,'Input Data 2'!$U$15:$U$214,1),'Input Data 2'!$U$15:$U$214)+1,3),INDEX('Input Data 2'!$U$15:$W$214,MATCH(VLOOKUP($Q20,'Input Data 2'!$U$15:$W$214,1),'Input Data 2'!$U$15:$U$214),1):INDEX('Input Data 2'!$U$15:$W$214,MATCH(VLOOKUP($Q20,'Input Data 2'!$U$15:$U$214,1),'Input Data 2'!$U$15:$U$214)+1,1))))</f>
        <v>#NUM!</v>
      </c>
      <c r="U20" s="17">
        <v>10</v>
      </c>
      <c r="V20">
        <f>IF(NOT(U20&gt;$B$6),'Input Data 2'!$G$2+('Input Data 2'!$G$3-'Input Data 2'!$G$2)/($B$6-1)*(U20-1),"")</f>
        <v>0</v>
      </c>
      <c r="W20" t="e">
        <f>IF($V20&lt;='Input Data 2'!$AA$11,FORECAST($V20,INDEX('Input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2'!$AA$15:$AA$214),1)),IF($V20&gt;='Input Data 2'!$AA$12,FORECAST($V20,INDEX('Input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2'!$AA$15:$AA$214),1)),FORECAST($V20,INDEX('Input Data 2'!$AA$15:$AC$214,MATCH(VLOOKUP($V20,'Input Data 2'!$AA$15:$AA$214,1),'Input Data 2'!$AA$15:$AA$214),2):INDEX('Input Data 2'!$AA$15:$AC$214,MATCH(VLOOKUP($V20,'Input Data 2'!$AA$15:$AA$214,1),'Input Data 2'!$AA$15:$AA$214)+1,2),INDEX('Input Data 2'!$AA$15:$AC$214,MATCH(VLOOKUP($V20,'Input Data 2'!$AA$15:$AC$214,1),'Input Data 2'!$AA$15:$AA$214),1):INDEX('Input Data 2'!$AA$15:$AC$214,MATCH(VLOOKUP($V20,'Input Data 2'!$AA$15:$AA$214,1),'Input Data 2'!$AA$15:$AA$214)+1,1))))</f>
        <v>#NUM!</v>
      </c>
      <c r="X20" t="e">
        <f>IF($V20&lt;='Input Data 2'!$AA$11,FORECAST($V20,INDEX('Input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2'!$AA$15:$AA$214),1)),IF($V20&gt;='Input Data 2'!$AA$12,FORECAST($V20,INDEX('Input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2'!$AA$15:$AA$214),1)),FORECAST($V20,INDEX('Input Data 2'!$AA$15:$AC$214,MATCH(VLOOKUP($V20,'Input Data 2'!$AA$15:$AA$214,1),'Input Data 2'!$AA$15:$AA$214),3):INDEX('Input Data 2'!$AA$15:$AC$214,MATCH(VLOOKUP($V20,'Input Data 2'!$AA$15:$AA$214,1),'Input Data 2'!$AA$15:$AA$214)+1,3),INDEX('Input Data 2'!$AA$15:$AC$214,MATCH(VLOOKUP($V20,'Input Data 2'!$AA$15:$AC$214,1),'Input Data 2'!$AA$15:$AA$214),1):INDEX('Input Data 2'!$AA$15:$AC$214,MATCH(VLOOKUP($V20,'Input Data 2'!$AA$15:$AA$214,1),'Input Data 2'!$AA$15:$AA$214)+1,1))))</f>
        <v>#NUM!</v>
      </c>
    </row>
    <row r="21" spans="1:24" x14ac:dyDescent="0.3">
      <c r="A21" s="17">
        <v>11</v>
      </c>
      <c r="B21">
        <f>IF(NOT(A21&gt;$B$6),'Input Data 2'!$G$2+('Input Data 2'!$G$3-'Input Data 2'!$G$2)/($B$6-1)*(A21-1),"")</f>
        <v>0</v>
      </c>
      <c r="C21" t="e">
        <f>IF($B21&lt;='Input Data 2'!$C$11,FORECAST($B21,INDEX('Input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2'!$C$15:$C$214),1)),IF($B21&gt;='Input Data 2'!$C$12,FORECAST($B21,INDEX('Input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2'!$C$15:$C$214),1)),FORECAST($B21,INDEX('Input Data 2'!$C$15:$E$214,MATCH(VLOOKUP($B21,'Input Data 2'!$C$15:$C$214,1),'Input Data 2'!$C$15:$C$214),2):INDEX('Input Data 2'!$C$15:$E$214,MATCH(VLOOKUP($B21,'Input Data 2'!$C$15:$C$214,1),'Input Data 2'!$C$15:$C$214)+1,2),INDEX('Input Data 2'!$C$15:$E$214,MATCH(VLOOKUP($B21,'Input Data 2'!$C$15:$C$214,1),'Input Data 2'!$C$15:$C$214),1):INDEX('Input Data 2'!$C$15:$E$214,MATCH(VLOOKUP($B21,'Input Data 2'!$C$15:$C$214,1),'Input Data 2'!$C$15:$C$214)+1,1))))</f>
        <v>#NUM!</v>
      </c>
      <c r="D21" t="e">
        <f>IF($B21&lt;='Input Data 2'!$C$11,FORECAST($B21,INDEX('Input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2'!$C$15:$C$214),1)),IF($B21&gt;='Input Data 2'!$C$12,FORECAST($B21,INDEX('Input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2'!$C$15:$C$214),1)),FORECAST($B21,INDEX('Input Data 2'!$C$15:$E$214,MATCH(VLOOKUP($B21,'Input Data 2'!$C$15:$C$214,1),'Input Data 2'!$C$15:$C$214),3):INDEX('Input Data 2'!$C$15:$E$214,MATCH(VLOOKUP($B21,'Input Data 2'!$C$15:$C$214,1),'Input Data 2'!$C$15:$C$214)+1,3),INDEX('Input Data 2'!$C$15:$E$214,MATCH(VLOOKUP($B21,'Input Data 2'!$C$15:$C$214,1),'Input Data 2'!$C$15:$C$214),1):INDEX('Input Data 2'!$C$15:$E$214,MATCH(VLOOKUP($B21,'Input Data 2'!$C$15:$C$214,1),'Input Data 2'!$C$15:$C$214)+1,1))))</f>
        <v>#NUM!</v>
      </c>
      <c r="F21" s="17">
        <v>11</v>
      </c>
      <c r="G21">
        <f>IF(NOT(F21&gt;$B$6),'Input Data 2'!$G$2+('Input Data 2'!$G$3-'Input Data 2'!$G$2)/($B$6-1)*(F21-1),"")</f>
        <v>0</v>
      </c>
      <c r="H21" t="e">
        <f>IF($G21&lt;='Input Data 2'!$I$11,FORECAST($G21,INDEX('Input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2'!$I$15:$I$214),1)),IF($G21&gt;='Input Data 2'!$I$12,FORECAST($G21,INDEX('Input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2'!$I$15:$I$214),1)),FORECAST($G21,INDEX('Input Data 2'!$I$15:$K$214,MATCH(VLOOKUP($G21,'Input Data 2'!$I$15:$I$214,1),'Input Data 2'!$I$15:$I$214),2):INDEX('Input Data 2'!$I$15:$K$214,MATCH(VLOOKUP($G21,'Input Data 2'!$I$15:$I$214,1),'Input Data 2'!$I$15:$I$214)+1,2),INDEX('Input Data 2'!$I$15:$K$214,MATCH(VLOOKUP($G21,'Input Data 2'!$I$15:$K$214,1),'Input Data 2'!$I$15:$I$214),1):INDEX('Input Data 2'!$I$15:$K$214,MATCH(VLOOKUP($G21,'Input Data 2'!$I$15:$I$214,1),'Input Data 2'!$I$15:$I$214)+1,1))))</f>
        <v>#NUM!</v>
      </c>
      <c r="I21" t="e">
        <f>IF($G21&lt;='Input Data 2'!$I$11,FORECAST($G21,INDEX('Input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2'!$I$15:$I$214),1)),IF($G21&gt;='Input Data 2'!$I$12,FORECAST($G21,INDEX('Input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2'!$I$15:$I$214),1)),FORECAST($G21,INDEX('Input Data 2'!$I$15:$K$214,MATCH(VLOOKUP($G21,'Input Data 2'!$I$15:$I$214,1),'Input Data 2'!$I$15:$I$214),3):INDEX('Input Data 2'!$I$15:$K$214,MATCH(VLOOKUP($G21,'Input Data 2'!$I$15:$I$214,1),'Input Data 2'!$I$15:$I$214)+1,3),INDEX('Input Data 2'!$I$15:$K$214,MATCH(VLOOKUP($G21,'Input Data 2'!$I$15:$K$214,1),'Input Data 2'!$I$15:$I$214),1):INDEX('Input Data 2'!$I$15:$K$214,MATCH(VLOOKUP($G21,'Input Data 2'!$I$15:$I$214,1),'Input Data 2'!$I$15:$I$214)+1,1))))</f>
        <v>#NUM!</v>
      </c>
      <c r="K21" s="17">
        <v>11</v>
      </c>
      <c r="L21">
        <f>IF(NOT(K21&gt;$B$6),'Input Data 2'!$G$2+('Input Data 2'!$G$3-'Input Data 2'!$G$2)/($B$6-1)*(K21-1),"")</f>
        <v>0</v>
      </c>
      <c r="M21" t="e">
        <f>IF($L21&lt;='Input Data 2'!$O$11,FORECAST($L21,INDEX('Input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2'!$O$15:$O$214),1)),IF($L21&gt;='Input Data 2'!$O$12,FORECAST($L21,INDEX('Input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2'!$O$15:$O$214),1)),FORECAST($L21,INDEX('Input Data 2'!$O$15:$Q$214,MATCH(VLOOKUP($L21,'Input Data 2'!$O$15:$O$214,1),'Input Data 2'!$O$15:$O$214),2):INDEX('Input Data 2'!$O$15:$Q$214,MATCH(VLOOKUP($L21,'Input Data 2'!$O$15:$O$214,1),'Input Data 2'!$O$15:$O$214)+1,2),INDEX('Input Data 2'!$O$15:$Q$214,MATCH(VLOOKUP($L21,'Input Data 2'!$O$15:$Q$214,1),'Input Data 2'!$O$15:$O$214),1):INDEX('Input Data 2'!$O$15:$Q$214,MATCH(VLOOKUP($L21,'Input Data 2'!$O$15:$O$214,1),'Input Data 2'!$O$15:$O$214)+1,1))))</f>
        <v>#NUM!</v>
      </c>
      <c r="N21" t="e">
        <f>IF($L21&lt;='Input Data 2'!$O$11,FORECAST($L21,INDEX('Input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2'!$O$15:$O$214),1)),IF($L21&gt;='Input Data 2'!$O$12,FORECAST($L21,INDEX('Input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2'!$O$15:$O$214),1)),FORECAST($L21,INDEX('Input Data 2'!$O$15:$Q$214,MATCH(VLOOKUP($L21,'Input Data 2'!$O$15:$O$214,1),'Input Data 2'!$O$15:$O$214),3):INDEX('Input Data 2'!$O$15:$Q$214,MATCH(VLOOKUP($L21,'Input Data 2'!$O$15:$O$214,1),'Input Data 2'!$O$15:$O$214)+1,3),INDEX('Input Data 2'!$O$15:$Q$214,MATCH(VLOOKUP($L21,'Input Data 2'!$O$15:$Q$214,1),'Input Data 2'!$O$15:$O$214),1):INDEX('Input Data 2'!$O$15:$Q$214,MATCH(VLOOKUP($L21,'Input Data 2'!$O$15:$O$214,1),'Input Data 2'!$O$15:$O$214)+1,1))))</f>
        <v>#NUM!</v>
      </c>
      <c r="P21" s="17">
        <v>11</v>
      </c>
      <c r="Q21">
        <f>IF(NOT(P21&gt;$B$6),'Input Data 2'!$G$2+('Input Data 2'!$G$3-'Input Data 2'!$G$2)/($B$6-1)*(P21-1),"")</f>
        <v>0</v>
      </c>
      <c r="R21" t="e">
        <f>IF($Q21&lt;='Input Data 2'!$U$11,FORECAST($Q21,INDEX('Input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2'!$U$15:$U$214),1)),IF($Q21&gt;='Input Data 2'!$U$12,FORECAST($Q21,INDEX('Input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2'!$U$15:$U$214),1)),FORECAST($Q21,INDEX('Input Data 2'!$U$15:$W$214,MATCH(VLOOKUP($Q21,'Input Data 2'!$U$15:$U$214,1),'Input Data 2'!$U$15:$U$214),2):INDEX('Input Data 2'!$U$15:$W$214,MATCH(VLOOKUP($Q21,'Input Data 2'!$U$15:$U$214,1),'Input Data 2'!$U$15:$U$214)+1,2),INDEX('Input Data 2'!$U$15:$W$214,MATCH(VLOOKUP($Q21,'Input Data 2'!$U$15:$W$214,1),'Input Data 2'!$U$15:$U$214),1):INDEX('Input Data 2'!$U$15:$W$214,MATCH(VLOOKUP($Q21,'Input Data 2'!$U$15:$U$214,1),'Input Data 2'!$U$15:$U$214)+1,1))))</f>
        <v>#NUM!</v>
      </c>
      <c r="S21" t="e">
        <f>IF($Q21&lt;='Input Data 2'!$U$11,FORECAST($Q21,INDEX('Input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2'!$U$15:$U$214),1)),IF($Q21&gt;='Input Data 2'!$U$12,FORECAST($Q21,INDEX('Input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2'!$U$15:$U$214),1)),FORECAST($Q21,INDEX('Input Data 2'!$U$15:$W$214,MATCH(VLOOKUP($Q21,'Input Data 2'!$U$15:$U$214,1),'Input Data 2'!$U$15:$U$214),3):INDEX('Input Data 2'!$U$15:$W$214,MATCH(VLOOKUP($Q21,'Input Data 2'!$U$15:$U$214,1),'Input Data 2'!$U$15:$U$214)+1,3),INDEX('Input Data 2'!$U$15:$W$214,MATCH(VLOOKUP($Q21,'Input Data 2'!$U$15:$W$214,1),'Input Data 2'!$U$15:$U$214),1):INDEX('Input Data 2'!$U$15:$W$214,MATCH(VLOOKUP($Q21,'Input Data 2'!$U$15:$U$214,1),'Input Data 2'!$U$15:$U$214)+1,1))))</f>
        <v>#NUM!</v>
      </c>
      <c r="U21" s="17">
        <v>11</v>
      </c>
      <c r="V21">
        <f>IF(NOT(U21&gt;$B$6),'Input Data 2'!$G$2+('Input Data 2'!$G$3-'Input Data 2'!$G$2)/($B$6-1)*(U21-1),"")</f>
        <v>0</v>
      </c>
      <c r="W21" t="e">
        <f>IF($V21&lt;='Input Data 2'!$AA$11,FORECAST($V21,INDEX('Input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2'!$AA$15:$AA$214),1)),IF($V21&gt;='Input Data 2'!$AA$12,FORECAST($V21,INDEX('Input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2'!$AA$15:$AA$214),1)),FORECAST($V21,INDEX('Input Data 2'!$AA$15:$AC$214,MATCH(VLOOKUP($V21,'Input Data 2'!$AA$15:$AA$214,1),'Input Data 2'!$AA$15:$AA$214),2):INDEX('Input Data 2'!$AA$15:$AC$214,MATCH(VLOOKUP($V21,'Input Data 2'!$AA$15:$AA$214,1),'Input Data 2'!$AA$15:$AA$214)+1,2),INDEX('Input Data 2'!$AA$15:$AC$214,MATCH(VLOOKUP($V21,'Input Data 2'!$AA$15:$AC$214,1),'Input Data 2'!$AA$15:$AA$214),1):INDEX('Input Data 2'!$AA$15:$AC$214,MATCH(VLOOKUP($V21,'Input Data 2'!$AA$15:$AA$214,1),'Input Data 2'!$AA$15:$AA$214)+1,1))))</f>
        <v>#NUM!</v>
      </c>
      <c r="X21" t="e">
        <f>IF($V21&lt;='Input Data 2'!$AA$11,FORECAST($V21,INDEX('Input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2'!$AA$15:$AA$214),1)),IF($V21&gt;='Input Data 2'!$AA$12,FORECAST($V21,INDEX('Input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2'!$AA$15:$AA$214),1)),FORECAST($V21,INDEX('Input Data 2'!$AA$15:$AC$214,MATCH(VLOOKUP($V21,'Input Data 2'!$AA$15:$AA$214,1),'Input Data 2'!$AA$15:$AA$214),3):INDEX('Input Data 2'!$AA$15:$AC$214,MATCH(VLOOKUP($V21,'Input Data 2'!$AA$15:$AA$214,1),'Input Data 2'!$AA$15:$AA$214)+1,3),INDEX('Input Data 2'!$AA$15:$AC$214,MATCH(VLOOKUP($V21,'Input Data 2'!$AA$15:$AC$214,1),'Input Data 2'!$AA$15:$AA$214),1):INDEX('Input Data 2'!$AA$15:$AC$214,MATCH(VLOOKUP($V21,'Input Data 2'!$AA$15:$AA$214,1),'Input Data 2'!$AA$15:$AA$214)+1,1))))</f>
        <v>#NUM!</v>
      </c>
    </row>
    <row r="22" spans="1:24" x14ac:dyDescent="0.3">
      <c r="A22" s="17">
        <v>12</v>
      </c>
      <c r="B22">
        <f>IF(NOT(A22&gt;$B$6),'Input Data 2'!$G$2+('Input Data 2'!$G$3-'Input Data 2'!$G$2)/($B$6-1)*(A22-1),"")</f>
        <v>0</v>
      </c>
      <c r="C22" t="e">
        <f>IF($B22&lt;='Input Data 2'!$C$11,FORECAST($B22,INDEX('Input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2'!$C$15:$C$214),1)),IF($B22&gt;='Input Data 2'!$C$12,FORECAST($B22,INDEX('Input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2'!$C$15:$C$214),1)),FORECAST($B22,INDEX('Input Data 2'!$C$15:$E$214,MATCH(VLOOKUP($B22,'Input Data 2'!$C$15:$C$214,1),'Input Data 2'!$C$15:$C$214),2):INDEX('Input Data 2'!$C$15:$E$214,MATCH(VLOOKUP($B22,'Input Data 2'!$C$15:$C$214,1),'Input Data 2'!$C$15:$C$214)+1,2),INDEX('Input Data 2'!$C$15:$E$214,MATCH(VLOOKUP($B22,'Input Data 2'!$C$15:$C$214,1),'Input Data 2'!$C$15:$C$214),1):INDEX('Input Data 2'!$C$15:$E$214,MATCH(VLOOKUP($B22,'Input Data 2'!$C$15:$C$214,1),'Input Data 2'!$C$15:$C$214)+1,1))))</f>
        <v>#NUM!</v>
      </c>
      <c r="D22" t="e">
        <f>IF($B22&lt;='Input Data 2'!$C$11,FORECAST($B22,INDEX('Input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2'!$C$15:$C$214),1)),IF($B22&gt;='Input Data 2'!$C$12,FORECAST($B22,INDEX('Input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2'!$C$15:$C$214),1)),FORECAST($B22,INDEX('Input Data 2'!$C$15:$E$214,MATCH(VLOOKUP($B22,'Input Data 2'!$C$15:$C$214,1),'Input Data 2'!$C$15:$C$214),3):INDEX('Input Data 2'!$C$15:$E$214,MATCH(VLOOKUP($B22,'Input Data 2'!$C$15:$C$214,1),'Input Data 2'!$C$15:$C$214)+1,3),INDEX('Input Data 2'!$C$15:$E$214,MATCH(VLOOKUP($B22,'Input Data 2'!$C$15:$C$214,1),'Input Data 2'!$C$15:$C$214),1):INDEX('Input Data 2'!$C$15:$E$214,MATCH(VLOOKUP($B22,'Input Data 2'!$C$15:$C$214,1),'Input Data 2'!$C$15:$C$214)+1,1))))</f>
        <v>#NUM!</v>
      </c>
      <c r="F22" s="17">
        <v>12</v>
      </c>
      <c r="G22">
        <f>IF(NOT(F22&gt;$B$6),'Input Data 2'!$G$2+('Input Data 2'!$G$3-'Input Data 2'!$G$2)/($B$6-1)*(F22-1),"")</f>
        <v>0</v>
      </c>
      <c r="H22" t="e">
        <f>IF($G22&lt;='Input Data 2'!$I$11,FORECAST($G22,INDEX('Input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2'!$I$15:$I$214),1)),IF($G22&gt;='Input Data 2'!$I$12,FORECAST($G22,INDEX('Input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2'!$I$15:$I$214),1)),FORECAST($G22,INDEX('Input Data 2'!$I$15:$K$214,MATCH(VLOOKUP($G22,'Input Data 2'!$I$15:$I$214,1),'Input Data 2'!$I$15:$I$214),2):INDEX('Input Data 2'!$I$15:$K$214,MATCH(VLOOKUP($G22,'Input Data 2'!$I$15:$I$214,1),'Input Data 2'!$I$15:$I$214)+1,2),INDEX('Input Data 2'!$I$15:$K$214,MATCH(VLOOKUP($G22,'Input Data 2'!$I$15:$K$214,1),'Input Data 2'!$I$15:$I$214),1):INDEX('Input Data 2'!$I$15:$K$214,MATCH(VLOOKUP($G22,'Input Data 2'!$I$15:$I$214,1),'Input Data 2'!$I$15:$I$214)+1,1))))</f>
        <v>#NUM!</v>
      </c>
      <c r="I22" t="e">
        <f>IF($G22&lt;='Input Data 2'!$I$11,FORECAST($G22,INDEX('Input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2'!$I$15:$I$214),1)),IF($G22&gt;='Input Data 2'!$I$12,FORECAST($G22,INDEX('Input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2'!$I$15:$I$214),1)),FORECAST($G22,INDEX('Input Data 2'!$I$15:$K$214,MATCH(VLOOKUP($G22,'Input Data 2'!$I$15:$I$214,1),'Input Data 2'!$I$15:$I$214),3):INDEX('Input Data 2'!$I$15:$K$214,MATCH(VLOOKUP($G22,'Input Data 2'!$I$15:$I$214,1),'Input Data 2'!$I$15:$I$214)+1,3),INDEX('Input Data 2'!$I$15:$K$214,MATCH(VLOOKUP($G22,'Input Data 2'!$I$15:$K$214,1),'Input Data 2'!$I$15:$I$214),1):INDEX('Input Data 2'!$I$15:$K$214,MATCH(VLOOKUP($G22,'Input Data 2'!$I$15:$I$214,1),'Input Data 2'!$I$15:$I$214)+1,1))))</f>
        <v>#NUM!</v>
      </c>
      <c r="K22" s="17">
        <v>12</v>
      </c>
      <c r="L22">
        <f>IF(NOT(K22&gt;$B$6),'Input Data 2'!$G$2+('Input Data 2'!$G$3-'Input Data 2'!$G$2)/($B$6-1)*(K22-1),"")</f>
        <v>0</v>
      </c>
      <c r="M22" t="e">
        <f>IF($L22&lt;='Input Data 2'!$O$11,FORECAST($L22,INDEX('Input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2'!$O$15:$O$214),1)),IF($L22&gt;='Input Data 2'!$O$12,FORECAST($L22,INDEX('Input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2'!$O$15:$O$214),1)),FORECAST($L22,INDEX('Input Data 2'!$O$15:$Q$214,MATCH(VLOOKUP($L22,'Input Data 2'!$O$15:$O$214,1),'Input Data 2'!$O$15:$O$214),2):INDEX('Input Data 2'!$O$15:$Q$214,MATCH(VLOOKUP($L22,'Input Data 2'!$O$15:$O$214,1),'Input Data 2'!$O$15:$O$214)+1,2),INDEX('Input Data 2'!$O$15:$Q$214,MATCH(VLOOKUP($L22,'Input Data 2'!$O$15:$Q$214,1),'Input Data 2'!$O$15:$O$214),1):INDEX('Input Data 2'!$O$15:$Q$214,MATCH(VLOOKUP($L22,'Input Data 2'!$O$15:$O$214,1),'Input Data 2'!$O$15:$O$214)+1,1))))</f>
        <v>#NUM!</v>
      </c>
      <c r="N22" t="e">
        <f>IF($L22&lt;='Input Data 2'!$O$11,FORECAST($L22,INDEX('Input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2'!$O$15:$O$214),1)),IF($L22&gt;='Input Data 2'!$O$12,FORECAST($L22,INDEX('Input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2'!$O$15:$O$214),1)),FORECAST($L22,INDEX('Input Data 2'!$O$15:$Q$214,MATCH(VLOOKUP($L22,'Input Data 2'!$O$15:$O$214,1),'Input Data 2'!$O$15:$O$214),3):INDEX('Input Data 2'!$O$15:$Q$214,MATCH(VLOOKUP($L22,'Input Data 2'!$O$15:$O$214,1),'Input Data 2'!$O$15:$O$214)+1,3),INDEX('Input Data 2'!$O$15:$Q$214,MATCH(VLOOKUP($L22,'Input Data 2'!$O$15:$Q$214,1),'Input Data 2'!$O$15:$O$214),1):INDEX('Input Data 2'!$O$15:$Q$214,MATCH(VLOOKUP($L22,'Input Data 2'!$O$15:$O$214,1),'Input Data 2'!$O$15:$O$214)+1,1))))</f>
        <v>#NUM!</v>
      </c>
      <c r="P22" s="17">
        <v>12</v>
      </c>
      <c r="Q22">
        <f>IF(NOT(P22&gt;$B$6),'Input Data 2'!$G$2+('Input Data 2'!$G$3-'Input Data 2'!$G$2)/($B$6-1)*(P22-1),"")</f>
        <v>0</v>
      </c>
      <c r="R22" t="e">
        <f>IF($Q22&lt;='Input Data 2'!$U$11,FORECAST($Q22,INDEX('Input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2'!$U$15:$U$214),1)),IF($Q22&gt;='Input Data 2'!$U$12,FORECAST($Q22,INDEX('Input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2'!$U$15:$U$214),1)),FORECAST($Q22,INDEX('Input Data 2'!$U$15:$W$214,MATCH(VLOOKUP($Q22,'Input Data 2'!$U$15:$U$214,1),'Input Data 2'!$U$15:$U$214),2):INDEX('Input Data 2'!$U$15:$W$214,MATCH(VLOOKUP($Q22,'Input Data 2'!$U$15:$U$214,1),'Input Data 2'!$U$15:$U$214)+1,2),INDEX('Input Data 2'!$U$15:$W$214,MATCH(VLOOKUP($Q22,'Input Data 2'!$U$15:$W$214,1),'Input Data 2'!$U$15:$U$214),1):INDEX('Input Data 2'!$U$15:$W$214,MATCH(VLOOKUP($Q22,'Input Data 2'!$U$15:$U$214,1),'Input Data 2'!$U$15:$U$214)+1,1))))</f>
        <v>#NUM!</v>
      </c>
      <c r="S22" t="e">
        <f>IF($Q22&lt;='Input Data 2'!$U$11,FORECAST($Q22,INDEX('Input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2'!$U$15:$U$214),1)),IF($Q22&gt;='Input Data 2'!$U$12,FORECAST($Q22,INDEX('Input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2'!$U$15:$U$214),1)),FORECAST($Q22,INDEX('Input Data 2'!$U$15:$W$214,MATCH(VLOOKUP($Q22,'Input Data 2'!$U$15:$U$214,1),'Input Data 2'!$U$15:$U$214),3):INDEX('Input Data 2'!$U$15:$W$214,MATCH(VLOOKUP($Q22,'Input Data 2'!$U$15:$U$214,1),'Input Data 2'!$U$15:$U$214)+1,3),INDEX('Input Data 2'!$U$15:$W$214,MATCH(VLOOKUP($Q22,'Input Data 2'!$U$15:$W$214,1),'Input Data 2'!$U$15:$U$214),1):INDEX('Input Data 2'!$U$15:$W$214,MATCH(VLOOKUP($Q22,'Input Data 2'!$U$15:$U$214,1),'Input Data 2'!$U$15:$U$214)+1,1))))</f>
        <v>#NUM!</v>
      </c>
      <c r="U22" s="17">
        <v>12</v>
      </c>
      <c r="V22">
        <f>IF(NOT(U22&gt;$B$6),'Input Data 2'!$G$2+('Input Data 2'!$G$3-'Input Data 2'!$G$2)/($B$6-1)*(U22-1),"")</f>
        <v>0</v>
      </c>
      <c r="W22" t="e">
        <f>IF($V22&lt;='Input Data 2'!$AA$11,FORECAST($V22,INDEX('Input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2'!$AA$15:$AA$214),1)),IF($V22&gt;='Input Data 2'!$AA$12,FORECAST($V22,INDEX('Input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2'!$AA$15:$AA$214),1)),FORECAST($V22,INDEX('Input Data 2'!$AA$15:$AC$214,MATCH(VLOOKUP($V22,'Input Data 2'!$AA$15:$AA$214,1),'Input Data 2'!$AA$15:$AA$214),2):INDEX('Input Data 2'!$AA$15:$AC$214,MATCH(VLOOKUP($V22,'Input Data 2'!$AA$15:$AA$214,1),'Input Data 2'!$AA$15:$AA$214)+1,2),INDEX('Input Data 2'!$AA$15:$AC$214,MATCH(VLOOKUP($V22,'Input Data 2'!$AA$15:$AC$214,1),'Input Data 2'!$AA$15:$AA$214),1):INDEX('Input Data 2'!$AA$15:$AC$214,MATCH(VLOOKUP($V22,'Input Data 2'!$AA$15:$AA$214,1),'Input Data 2'!$AA$15:$AA$214)+1,1))))</f>
        <v>#NUM!</v>
      </c>
      <c r="X22" t="e">
        <f>IF($V22&lt;='Input Data 2'!$AA$11,FORECAST($V22,INDEX('Input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2'!$AA$15:$AA$214),1)),IF($V22&gt;='Input Data 2'!$AA$12,FORECAST($V22,INDEX('Input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2'!$AA$15:$AA$214),1)),FORECAST($V22,INDEX('Input Data 2'!$AA$15:$AC$214,MATCH(VLOOKUP($V22,'Input Data 2'!$AA$15:$AA$214,1),'Input Data 2'!$AA$15:$AA$214),3):INDEX('Input Data 2'!$AA$15:$AC$214,MATCH(VLOOKUP($V22,'Input Data 2'!$AA$15:$AA$214,1),'Input Data 2'!$AA$15:$AA$214)+1,3),INDEX('Input Data 2'!$AA$15:$AC$214,MATCH(VLOOKUP($V22,'Input Data 2'!$AA$15:$AC$214,1),'Input Data 2'!$AA$15:$AA$214),1):INDEX('Input Data 2'!$AA$15:$AC$214,MATCH(VLOOKUP($V22,'Input Data 2'!$AA$15:$AA$214,1),'Input Data 2'!$AA$15:$AA$214)+1,1))))</f>
        <v>#NUM!</v>
      </c>
    </row>
    <row r="23" spans="1:24" x14ac:dyDescent="0.3">
      <c r="A23" s="17">
        <v>13</v>
      </c>
      <c r="B23">
        <f>IF(NOT(A23&gt;$B$6),'Input Data 2'!$G$2+('Input Data 2'!$G$3-'Input Data 2'!$G$2)/($B$6-1)*(A23-1),"")</f>
        <v>0</v>
      </c>
      <c r="C23" t="e">
        <f>IF($B23&lt;='Input Data 2'!$C$11,FORECAST($B23,INDEX('Input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2'!$C$15:$C$214),1)),IF($B23&gt;='Input Data 2'!$C$12,FORECAST($B23,INDEX('Input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2'!$C$15:$C$214),1)),FORECAST($B23,INDEX('Input Data 2'!$C$15:$E$214,MATCH(VLOOKUP($B23,'Input Data 2'!$C$15:$C$214,1),'Input Data 2'!$C$15:$C$214),2):INDEX('Input Data 2'!$C$15:$E$214,MATCH(VLOOKUP($B23,'Input Data 2'!$C$15:$C$214,1),'Input Data 2'!$C$15:$C$214)+1,2),INDEX('Input Data 2'!$C$15:$E$214,MATCH(VLOOKUP($B23,'Input Data 2'!$C$15:$C$214,1),'Input Data 2'!$C$15:$C$214),1):INDEX('Input Data 2'!$C$15:$E$214,MATCH(VLOOKUP($B23,'Input Data 2'!$C$15:$C$214,1),'Input Data 2'!$C$15:$C$214)+1,1))))</f>
        <v>#NUM!</v>
      </c>
      <c r="D23" t="e">
        <f>IF($B23&lt;='Input Data 2'!$C$11,FORECAST($B23,INDEX('Input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2'!$C$15:$C$214),1)),IF($B23&gt;='Input Data 2'!$C$12,FORECAST($B23,INDEX('Input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2'!$C$15:$C$214),1)),FORECAST($B23,INDEX('Input Data 2'!$C$15:$E$214,MATCH(VLOOKUP($B23,'Input Data 2'!$C$15:$C$214,1),'Input Data 2'!$C$15:$C$214),3):INDEX('Input Data 2'!$C$15:$E$214,MATCH(VLOOKUP($B23,'Input Data 2'!$C$15:$C$214,1),'Input Data 2'!$C$15:$C$214)+1,3),INDEX('Input Data 2'!$C$15:$E$214,MATCH(VLOOKUP($B23,'Input Data 2'!$C$15:$C$214,1),'Input Data 2'!$C$15:$C$214),1):INDEX('Input Data 2'!$C$15:$E$214,MATCH(VLOOKUP($B23,'Input Data 2'!$C$15:$C$214,1),'Input Data 2'!$C$15:$C$214)+1,1))))</f>
        <v>#NUM!</v>
      </c>
      <c r="F23" s="17">
        <v>13</v>
      </c>
      <c r="G23">
        <f>IF(NOT(F23&gt;$B$6),'Input Data 2'!$G$2+('Input Data 2'!$G$3-'Input Data 2'!$G$2)/($B$6-1)*(F23-1),"")</f>
        <v>0</v>
      </c>
      <c r="H23" t="e">
        <f>IF($G23&lt;='Input Data 2'!$I$11,FORECAST($G23,INDEX('Input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2'!$I$15:$I$214),1)),IF($G23&gt;='Input Data 2'!$I$12,FORECAST($G23,INDEX('Input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2'!$I$15:$I$214),1)),FORECAST($G23,INDEX('Input Data 2'!$I$15:$K$214,MATCH(VLOOKUP($G23,'Input Data 2'!$I$15:$I$214,1),'Input Data 2'!$I$15:$I$214),2):INDEX('Input Data 2'!$I$15:$K$214,MATCH(VLOOKUP($G23,'Input Data 2'!$I$15:$I$214,1),'Input Data 2'!$I$15:$I$214)+1,2),INDEX('Input Data 2'!$I$15:$K$214,MATCH(VLOOKUP($G23,'Input Data 2'!$I$15:$K$214,1),'Input Data 2'!$I$15:$I$214),1):INDEX('Input Data 2'!$I$15:$K$214,MATCH(VLOOKUP($G23,'Input Data 2'!$I$15:$I$214,1),'Input Data 2'!$I$15:$I$214)+1,1))))</f>
        <v>#NUM!</v>
      </c>
      <c r="I23" t="e">
        <f>IF($G23&lt;='Input Data 2'!$I$11,FORECAST($G23,INDEX('Input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2'!$I$15:$I$214),1)),IF($G23&gt;='Input Data 2'!$I$12,FORECAST($G23,INDEX('Input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2'!$I$15:$I$214),1)),FORECAST($G23,INDEX('Input Data 2'!$I$15:$K$214,MATCH(VLOOKUP($G23,'Input Data 2'!$I$15:$I$214,1),'Input Data 2'!$I$15:$I$214),3):INDEX('Input Data 2'!$I$15:$K$214,MATCH(VLOOKUP($G23,'Input Data 2'!$I$15:$I$214,1),'Input Data 2'!$I$15:$I$214)+1,3),INDEX('Input Data 2'!$I$15:$K$214,MATCH(VLOOKUP($G23,'Input Data 2'!$I$15:$K$214,1),'Input Data 2'!$I$15:$I$214),1):INDEX('Input Data 2'!$I$15:$K$214,MATCH(VLOOKUP($G23,'Input Data 2'!$I$15:$I$214,1),'Input Data 2'!$I$15:$I$214)+1,1))))</f>
        <v>#NUM!</v>
      </c>
      <c r="K23" s="17">
        <v>13</v>
      </c>
      <c r="L23">
        <f>IF(NOT(K23&gt;$B$6),'Input Data 2'!$G$2+('Input Data 2'!$G$3-'Input Data 2'!$G$2)/($B$6-1)*(K23-1),"")</f>
        <v>0</v>
      </c>
      <c r="M23" t="e">
        <f>IF($L23&lt;='Input Data 2'!$O$11,FORECAST($L23,INDEX('Input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2'!$O$15:$O$214),1)),IF($L23&gt;='Input Data 2'!$O$12,FORECAST($L23,INDEX('Input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2'!$O$15:$O$214),1)),FORECAST($L23,INDEX('Input Data 2'!$O$15:$Q$214,MATCH(VLOOKUP($L23,'Input Data 2'!$O$15:$O$214,1),'Input Data 2'!$O$15:$O$214),2):INDEX('Input Data 2'!$O$15:$Q$214,MATCH(VLOOKUP($L23,'Input Data 2'!$O$15:$O$214,1),'Input Data 2'!$O$15:$O$214)+1,2),INDEX('Input Data 2'!$O$15:$Q$214,MATCH(VLOOKUP($L23,'Input Data 2'!$O$15:$Q$214,1),'Input Data 2'!$O$15:$O$214),1):INDEX('Input Data 2'!$O$15:$Q$214,MATCH(VLOOKUP($L23,'Input Data 2'!$O$15:$O$214,1),'Input Data 2'!$O$15:$O$214)+1,1))))</f>
        <v>#NUM!</v>
      </c>
      <c r="N23" t="e">
        <f>IF($L23&lt;='Input Data 2'!$O$11,FORECAST($L23,INDEX('Input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2'!$O$15:$O$214),1)),IF($L23&gt;='Input Data 2'!$O$12,FORECAST($L23,INDEX('Input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2'!$O$15:$O$214),1)),FORECAST($L23,INDEX('Input Data 2'!$O$15:$Q$214,MATCH(VLOOKUP($L23,'Input Data 2'!$O$15:$O$214,1),'Input Data 2'!$O$15:$O$214),3):INDEX('Input Data 2'!$O$15:$Q$214,MATCH(VLOOKUP($L23,'Input Data 2'!$O$15:$O$214,1),'Input Data 2'!$O$15:$O$214)+1,3),INDEX('Input Data 2'!$O$15:$Q$214,MATCH(VLOOKUP($L23,'Input Data 2'!$O$15:$Q$214,1),'Input Data 2'!$O$15:$O$214),1):INDEX('Input Data 2'!$O$15:$Q$214,MATCH(VLOOKUP($L23,'Input Data 2'!$O$15:$O$214,1),'Input Data 2'!$O$15:$O$214)+1,1))))</f>
        <v>#NUM!</v>
      </c>
      <c r="P23" s="17">
        <v>13</v>
      </c>
      <c r="Q23">
        <f>IF(NOT(P23&gt;$B$6),'Input Data 2'!$G$2+('Input Data 2'!$G$3-'Input Data 2'!$G$2)/($B$6-1)*(P23-1),"")</f>
        <v>0</v>
      </c>
      <c r="R23" t="e">
        <f>IF($Q23&lt;='Input Data 2'!$U$11,FORECAST($Q23,INDEX('Input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2'!$U$15:$U$214),1)),IF($Q23&gt;='Input Data 2'!$U$12,FORECAST($Q23,INDEX('Input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2'!$U$15:$U$214),1)),FORECAST($Q23,INDEX('Input Data 2'!$U$15:$W$214,MATCH(VLOOKUP($Q23,'Input Data 2'!$U$15:$U$214,1),'Input Data 2'!$U$15:$U$214),2):INDEX('Input Data 2'!$U$15:$W$214,MATCH(VLOOKUP($Q23,'Input Data 2'!$U$15:$U$214,1),'Input Data 2'!$U$15:$U$214)+1,2),INDEX('Input Data 2'!$U$15:$W$214,MATCH(VLOOKUP($Q23,'Input Data 2'!$U$15:$W$214,1),'Input Data 2'!$U$15:$U$214),1):INDEX('Input Data 2'!$U$15:$W$214,MATCH(VLOOKUP($Q23,'Input Data 2'!$U$15:$U$214,1),'Input Data 2'!$U$15:$U$214)+1,1))))</f>
        <v>#NUM!</v>
      </c>
      <c r="S23" t="e">
        <f>IF($Q23&lt;='Input Data 2'!$U$11,FORECAST($Q23,INDEX('Input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2'!$U$15:$U$214),1)),IF($Q23&gt;='Input Data 2'!$U$12,FORECAST($Q23,INDEX('Input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2'!$U$15:$U$214),1)),FORECAST($Q23,INDEX('Input Data 2'!$U$15:$W$214,MATCH(VLOOKUP($Q23,'Input Data 2'!$U$15:$U$214,1),'Input Data 2'!$U$15:$U$214),3):INDEX('Input Data 2'!$U$15:$W$214,MATCH(VLOOKUP($Q23,'Input Data 2'!$U$15:$U$214,1),'Input Data 2'!$U$15:$U$214)+1,3),INDEX('Input Data 2'!$U$15:$W$214,MATCH(VLOOKUP($Q23,'Input Data 2'!$U$15:$W$214,1),'Input Data 2'!$U$15:$U$214),1):INDEX('Input Data 2'!$U$15:$W$214,MATCH(VLOOKUP($Q23,'Input Data 2'!$U$15:$U$214,1),'Input Data 2'!$U$15:$U$214)+1,1))))</f>
        <v>#NUM!</v>
      </c>
      <c r="U23" s="17">
        <v>13</v>
      </c>
      <c r="V23">
        <f>IF(NOT(U23&gt;$B$6),'Input Data 2'!$G$2+('Input Data 2'!$G$3-'Input Data 2'!$G$2)/($B$6-1)*(U23-1),"")</f>
        <v>0</v>
      </c>
      <c r="W23" t="e">
        <f>IF($V23&lt;='Input Data 2'!$AA$11,FORECAST($V23,INDEX('Input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2'!$AA$15:$AA$214),1)),IF($V23&gt;='Input Data 2'!$AA$12,FORECAST($V23,INDEX('Input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2'!$AA$15:$AA$214),1)),FORECAST($V23,INDEX('Input Data 2'!$AA$15:$AC$214,MATCH(VLOOKUP($V23,'Input Data 2'!$AA$15:$AA$214,1),'Input Data 2'!$AA$15:$AA$214),2):INDEX('Input Data 2'!$AA$15:$AC$214,MATCH(VLOOKUP($V23,'Input Data 2'!$AA$15:$AA$214,1),'Input Data 2'!$AA$15:$AA$214)+1,2),INDEX('Input Data 2'!$AA$15:$AC$214,MATCH(VLOOKUP($V23,'Input Data 2'!$AA$15:$AC$214,1),'Input Data 2'!$AA$15:$AA$214),1):INDEX('Input Data 2'!$AA$15:$AC$214,MATCH(VLOOKUP($V23,'Input Data 2'!$AA$15:$AA$214,1),'Input Data 2'!$AA$15:$AA$214)+1,1))))</f>
        <v>#NUM!</v>
      </c>
      <c r="X23" t="e">
        <f>IF($V23&lt;='Input Data 2'!$AA$11,FORECAST($V23,INDEX('Input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2'!$AA$15:$AA$214),1)),IF($V23&gt;='Input Data 2'!$AA$12,FORECAST($V23,INDEX('Input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2'!$AA$15:$AA$214),1)),FORECAST($V23,INDEX('Input Data 2'!$AA$15:$AC$214,MATCH(VLOOKUP($V23,'Input Data 2'!$AA$15:$AA$214,1),'Input Data 2'!$AA$15:$AA$214),3):INDEX('Input Data 2'!$AA$15:$AC$214,MATCH(VLOOKUP($V23,'Input Data 2'!$AA$15:$AA$214,1),'Input Data 2'!$AA$15:$AA$214)+1,3),INDEX('Input Data 2'!$AA$15:$AC$214,MATCH(VLOOKUP($V23,'Input Data 2'!$AA$15:$AC$214,1),'Input Data 2'!$AA$15:$AA$214),1):INDEX('Input Data 2'!$AA$15:$AC$214,MATCH(VLOOKUP($V23,'Input Data 2'!$AA$15:$AA$214,1),'Input Data 2'!$AA$15:$AA$214)+1,1))))</f>
        <v>#NUM!</v>
      </c>
    </row>
    <row r="24" spans="1:24" x14ac:dyDescent="0.3">
      <c r="A24" s="17">
        <v>14</v>
      </c>
      <c r="B24">
        <f>IF(NOT(A24&gt;$B$6),'Input Data 2'!$G$2+('Input Data 2'!$G$3-'Input Data 2'!$G$2)/($B$6-1)*(A24-1),"")</f>
        <v>0</v>
      </c>
      <c r="C24" t="e">
        <f>IF($B24&lt;='Input Data 2'!$C$11,FORECAST($B24,INDEX('Input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2'!$C$15:$C$214),1)),IF($B24&gt;='Input Data 2'!$C$12,FORECAST($B24,INDEX('Input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2'!$C$15:$C$214),1)),FORECAST($B24,INDEX('Input Data 2'!$C$15:$E$214,MATCH(VLOOKUP($B24,'Input Data 2'!$C$15:$C$214,1),'Input Data 2'!$C$15:$C$214),2):INDEX('Input Data 2'!$C$15:$E$214,MATCH(VLOOKUP($B24,'Input Data 2'!$C$15:$C$214,1),'Input Data 2'!$C$15:$C$214)+1,2),INDEX('Input Data 2'!$C$15:$E$214,MATCH(VLOOKUP($B24,'Input Data 2'!$C$15:$C$214,1),'Input Data 2'!$C$15:$C$214),1):INDEX('Input Data 2'!$C$15:$E$214,MATCH(VLOOKUP($B24,'Input Data 2'!$C$15:$C$214,1),'Input Data 2'!$C$15:$C$214)+1,1))))</f>
        <v>#NUM!</v>
      </c>
      <c r="D24" t="e">
        <f>IF($B24&lt;='Input Data 2'!$C$11,FORECAST($B24,INDEX('Input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2'!$C$15:$C$214),1)),IF($B24&gt;='Input Data 2'!$C$12,FORECAST($B24,INDEX('Input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2'!$C$15:$C$214),1)),FORECAST($B24,INDEX('Input Data 2'!$C$15:$E$214,MATCH(VLOOKUP($B24,'Input Data 2'!$C$15:$C$214,1),'Input Data 2'!$C$15:$C$214),3):INDEX('Input Data 2'!$C$15:$E$214,MATCH(VLOOKUP($B24,'Input Data 2'!$C$15:$C$214,1),'Input Data 2'!$C$15:$C$214)+1,3),INDEX('Input Data 2'!$C$15:$E$214,MATCH(VLOOKUP($B24,'Input Data 2'!$C$15:$C$214,1),'Input Data 2'!$C$15:$C$214),1):INDEX('Input Data 2'!$C$15:$E$214,MATCH(VLOOKUP($B24,'Input Data 2'!$C$15:$C$214,1),'Input Data 2'!$C$15:$C$214)+1,1))))</f>
        <v>#NUM!</v>
      </c>
      <c r="F24" s="17">
        <v>14</v>
      </c>
      <c r="G24">
        <f>IF(NOT(F24&gt;$B$6),'Input Data 2'!$G$2+('Input Data 2'!$G$3-'Input Data 2'!$G$2)/($B$6-1)*(F24-1),"")</f>
        <v>0</v>
      </c>
      <c r="H24" t="e">
        <f>IF($G24&lt;='Input Data 2'!$I$11,FORECAST($G24,INDEX('Input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2'!$I$15:$I$214),1)),IF($G24&gt;='Input Data 2'!$I$12,FORECAST($G24,INDEX('Input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2'!$I$15:$I$214),1)),FORECAST($G24,INDEX('Input Data 2'!$I$15:$K$214,MATCH(VLOOKUP($G24,'Input Data 2'!$I$15:$I$214,1),'Input Data 2'!$I$15:$I$214),2):INDEX('Input Data 2'!$I$15:$K$214,MATCH(VLOOKUP($G24,'Input Data 2'!$I$15:$I$214,1),'Input Data 2'!$I$15:$I$214)+1,2),INDEX('Input Data 2'!$I$15:$K$214,MATCH(VLOOKUP($G24,'Input Data 2'!$I$15:$K$214,1),'Input Data 2'!$I$15:$I$214),1):INDEX('Input Data 2'!$I$15:$K$214,MATCH(VLOOKUP($G24,'Input Data 2'!$I$15:$I$214,1),'Input Data 2'!$I$15:$I$214)+1,1))))</f>
        <v>#NUM!</v>
      </c>
      <c r="I24" t="e">
        <f>IF($G24&lt;='Input Data 2'!$I$11,FORECAST($G24,INDEX('Input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2'!$I$15:$I$214),1)),IF($G24&gt;='Input Data 2'!$I$12,FORECAST($G24,INDEX('Input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2'!$I$15:$I$214),1)),FORECAST($G24,INDEX('Input Data 2'!$I$15:$K$214,MATCH(VLOOKUP($G24,'Input Data 2'!$I$15:$I$214,1),'Input Data 2'!$I$15:$I$214),3):INDEX('Input Data 2'!$I$15:$K$214,MATCH(VLOOKUP($G24,'Input Data 2'!$I$15:$I$214,1),'Input Data 2'!$I$15:$I$214)+1,3),INDEX('Input Data 2'!$I$15:$K$214,MATCH(VLOOKUP($G24,'Input Data 2'!$I$15:$K$214,1),'Input Data 2'!$I$15:$I$214),1):INDEX('Input Data 2'!$I$15:$K$214,MATCH(VLOOKUP($G24,'Input Data 2'!$I$15:$I$214,1),'Input Data 2'!$I$15:$I$214)+1,1))))</f>
        <v>#NUM!</v>
      </c>
      <c r="K24" s="17">
        <v>14</v>
      </c>
      <c r="L24">
        <f>IF(NOT(K24&gt;$B$6),'Input Data 2'!$G$2+('Input Data 2'!$G$3-'Input Data 2'!$G$2)/($B$6-1)*(K24-1),"")</f>
        <v>0</v>
      </c>
      <c r="M24" t="e">
        <f>IF($L24&lt;='Input Data 2'!$O$11,FORECAST($L24,INDEX('Input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2'!$O$15:$O$214),1)),IF($L24&gt;='Input Data 2'!$O$12,FORECAST($L24,INDEX('Input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2'!$O$15:$O$214),1)),FORECAST($L24,INDEX('Input Data 2'!$O$15:$Q$214,MATCH(VLOOKUP($L24,'Input Data 2'!$O$15:$O$214,1),'Input Data 2'!$O$15:$O$214),2):INDEX('Input Data 2'!$O$15:$Q$214,MATCH(VLOOKUP($L24,'Input Data 2'!$O$15:$O$214,1),'Input Data 2'!$O$15:$O$214)+1,2),INDEX('Input Data 2'!$O$15:$Q$214,MATCH(VLOOKUP($L24,'Input Data 2'!$O$15:$Q$214,1),'Input Data 2'!$O$15:$O$214),1):INDEX('Input Data 2'!$O$15:$Q$214,MATCH(VLOOKUP($L24,'Input Data 2'!$O$15:$O$214,1),'Input Data 2'!$O$15:$O$214)+1,1))))</f>
        <v>#NUM!</v>
      </c>
      <c r="N24" t="e">
        <f>IF($L24&lt;='Input Data 2'!$O$11,FORECAST($L24,INDEX('Input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2'!$O$15:$O$214),1)),IF($L24&gt;='Input Data 2'!$O$12,FORECAST($L24,INDEX('Input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2'!$O$15:$O$214),1)),FORECAST($L24,INDEX('Input Data 2'!$O$15:$Q$214,MATCH(VLOOKUP($L24,'Input Data 2'!$O$15:$O$214,1),'Input Data 2'!$O$15:$O$214),3):INDEX('Input Data 2'!$O$15:$Q$214,MATCH(VLOOKUP($L24,'Input Data 2'!$O$15:$O$214,1),'Input Data 2'!$O$15:$O$214)+1,3),INDEX('Input Data 2'!$O$15:$Q$214,MATCH(VLOOKUP($L24,'Input Data 2'!$O$15:$Q$214,1),'Input Data 2'!$O$15:$O$214),1):INDEX('Input Data 2'!$O$15:$Q$214,MATCH(VLOOKUP($L24,'Input Data 2'!$O$15:$O$214,1),'Input Data 2'!$O$15:$O$214)+1,1))))</f>
        <v>#NUM!</v>
      </c>
      <c r="P24" s="17">
        <v>14</v>
      </c>
      <c r="Q24">
        <f>IF(NOT(P24&gt;$B$6),'Input Data 2'!$G$2+('Input Data 2'!$G$3-'Input Data 2'!$G$2)/($B$6-1)*(P24-1),"")</f>
        <v>0</v>
      </c>
      <c r="R24" t="e">
        <f>IF($Q24&lt;='Input Data 2'!$U$11,FORECAST($Q24,INDEX('Input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2'!$U$15:$U$214),1)),IF($Q24&gt;='Input Data 2'!$U$12,FORECAST($Q24,INDEX('Input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2'!$U$15:$U$214),1)),FORECAST($Q24,INDEX('Input Data 2'!$U$15:$W$214,MATCH(VLOOKUP($Q24,'Input Data 2'!$U$15:$U$214,1),'Input Data 2'!$U$15:$U$214),2):INDEX('Input Data 2'!$U$15:$W$214,MATCH(VLOOKUP($Q24,'Input Data 2'!$U$15:$U$214,1),'Input Data 2'!$U$15:$U$214)+1,2),INDEX('Input Data 2'!$U$15:$W$214,MATCH(VLOOKUP($Q24,'Input Data 2'!$U$15:$W$214,1),'Input Data 2'!$U$15:$U$214),1):INDEX('Input Data 2'!$U$15:$W$214,MATCH(VLOOKUP($Q24,'Input Data 2'!$U$15:$U$214,1),'Input Data 2'!$U$15:$U$214)+1,1))))</f>
        <v>#NUM!</v>
      </c>
      <c r="S24" t="e">
        <f>IF($Q24&lt;='Input Data 2'!$U$11,FORECAST($Q24,INDEX('Input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2'!$U$15:$U$214),1)),IF($Q24&gt;='Input Data 2'!$U$12,FORECAST($Q24,INDEX('Input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2'!$U$15:$U$214),1)),FORECAST($Q24,INDEX('Input Data 2'!$U$15:$W$214,MATCH(VLOOKUP($Q24,'Input Data 2'!$U$15:$U$214,1),'Input Data 2'!$U$15:$U$214),3):INDEX('Input Data 2'!$U$15:$W$214,MATCH(VLOOKUP($Q24,'Input Data 2'!$U$15:$U$214,1),'Input Data 2'!$U$15:$U$214)+1,3),INDEX('Input Data 2'!$U$15:$W$214,MATCH(VLOOKUP($Q24,'Input Data 2'!$U$15:$W$214,1),'Input Data 2'!$U$15:$U$214),1):INDEX('Input Data 2'!$U$15:$W$214,MATCH(VLOOKUP($Q24,'Input Data 2'!$U$15:$U$214,1),'Input Data 2'!$U$15:$U$214)+1,1))))</f>
        <v>#NUM!</v>
      </c>
      <c r="U24" s="17">
        <v>14</v>
      </c>
      <c r="V24">
        <f>IF(NOT(U24&gt;$B$6),'Input Data 2'!$G$2+('Input Data 2'!$G$3-'Input Data 2'!$G$2)/($B$6-1)*(U24-1),"")</f>
        <v>0</v>
      </c>
      <c r="W24" t="e">
        <f>IF($V24&lt;='Input Data 2'!$AA$11,FORECAST($V24,INDEX('Input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2'!$AA$15:$AA$214),1)),IF($V24&gt;='Input Data 2'!$AA$12,FORECAST($V24,INDEX('Input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2'!$AA$15:$AA$214),1)),FORECAST($V24,INDEX('Input Data 2'!$AA$15:$AC$214,MATCH(VLOOKUP($V24,'Input Data 2'!$AA$15:$AA$214,1),'Input Data 2'!$AA$15:$AA$214),2):INDEX('Input Data 2'!$AA$15:$AC$214,MATCH(VLOOKUP($V24,'Input Data 2'!$AA$15:$AA$214,1),'Input Data 2'!$AA$15:$AA$214)+1,2),INDEX('Input Data 2'!$AA$15:$AC$214,MATCH(VLOOKUP($V24,'Input Data 2'!$AA$15:$AC$214,1),'Input Data 2'!$AA$15:$AA$214),1):INDEX('Input Data 2'!$AA$15:$AC$214,MATCH(VLOOKUP($V24,'Input Data 2'!$AA$15:$AA$214,1),'Input Data 2'!$AA$15:$AA$214)+1,1))))</f>
        <v>#NUM!</v>
      </c>
      <c r="X24" t="e">
        <f>IF($V24&lt;='Input Data 2'!$AA$11,FORECAST($V24,INDEX('Input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2'!$AA$15:$AA$214),1)),IF($V24&gt;='Input Data 2'!$AA$12,FORECAST($V24,INDEX('Input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2'!$AA$15:$AA$214),1)),FORECAST($V24,INDEX('Input Data 2'!$AA$15:$AC$214,MATCH(VLOOKUP($V24,'Input Data 2'!$AA$15:$AA$214,1),'Input Data 2'!$AA$15:$AA$214),3):INDEX('Input Data 2'!$AA$15:$AC$214,MATCH(VLOOKUP($V24,'Input Data 2'!$AA$15:$AA$214,1),'Input Data 2'!$AA$15:$AA$214)+1,3),INDEX('Input Data 2'!$AA$15:$AC$214,MATCH(VLOOKUP($V24,'Input Data 2'!$AA$15:$AC$214,1),'Input Data 2'!$AA$15:$AA$214),1):INDEX('Input Data 2'!$AA$15:$AC$214,MATCH(VLOOKUP($V24,'Input Data 2'!$AA$15:$AA$214,1),'Input Data 2'!$AA$15:$AA$214)+1,1))))</f>
        <v>#NUM!</v>
      </c>
    </row>
    <row r="25" spans="1:24" x14ac:dyDescent="0.3">
      <c r="A25" s="17">
        <v>15</v>
      </c>
      <c r="B25">
        <f>IF(NOT(A25&gt;$B$6),'Input Data 2'!$G$2+('Input Data 2'!$G$3-'Input Data 2'!$G$2)/($B$6-1)*(A25-1),"")</f>
        <v>0</v>
      </c>
      <c r="C25" t="e">
        <f>IF($B25&lt;='Input Data 2'!$C$11,FORECAST($B25,INDEX('Input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2'!$C$15:$C$214),1)),IF($B25&gt;='Input Data 2'!$C$12,FORECAST($B25,INDEX('Input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2'!$C$15:$C$214),1)),FORECAST($B25,INDEX('Input Data 2'!$C$15:$E$214,MATCH(VLOOKUP($B25,'Input Data 2'!$C$15:$C$214,1),'Input Data 2'!$C$15:$C$214),2):INDEX('Input Data 2'!$C$15:$E$214,MATCH(VLOOKUP($B25,'Input Data 2'!$C$15:$C$214,1),'Input Data 2'!$C$15:$C$214)+1,2),INDEX('Input Data 2'!$C$15:$E$214,MATCH(VLOOKUP($B25,'Input Data 2'!$C$15:$C$214,1),'Input Data 2'!$C$15:$C$214),1):INDEX('Input Data 2'!$C$15:$E$214,MATCH(VLOOKUP($B25,'Input Data 2'!$C$15:$C$214,1),'Input Data 2'!$C$15:$C$214)+1,1))))</f>
        <v>#NUM!</v>
      </c>
      <c r="D25" t="e">
        <f>IF($B25&lt;='Input Data 2'!$C$11,FORECAST($B25,INDEX('Input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2'!$C$15:$C$214),1)),IF($B25&gt;='Input Data 2'!$C$12,FORECAST($B25,INDEX('Input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2'!$C$15:$C$214),1)),FORECAST($B25,INDEX('Input Data 2'!$C$15:$E$214,MATCH(VLOOKUP($B25,'Input Data 2'!$C$15:$C$214,1),'Input Data 2'!$C$15:$C$214),3):INDEX('Input Data 2'!$C$15:$E$214,MATCH(VLOOKUP($B25,'Input Data 2'!$C$15:$C$214,1),'Input Data 2'!$C$15:$C$214)+1,3),INDEX('Input Data 2'!$C$15:$E$214,MATCH(VLOOKUP($B25,'Input Data 2'!$C$15:$C$214,1),'Input Data 2'!$C$15:$C$214),1):INDEX('Input Data 2'!$C$15:$E$214,MATCH(VLOOKUP($B25,'Input Data 2'!$C$15:$C$214,1),'Input Data 2'!$C$15:$C$214)+1,1))))</f>
        <v>#NUM!</v>
      </c>
      <c r="F25" s="17">
        <v>15</v>
      </c>
      <c r="G25">
        <f>IF(NOT(F25&gt;$B$6),'Input Data 2'!$G$2+('Input Data 2'!$G$3-'Input Data 2'!$G$2)/($B$6-1)*(F25-1),"")</f>
        <v>0</v>
      </c>
      <c r="H25" t="e">
        <f>IF($G25&lt;='Input Data 2'!$I$11,FORECAST($G25,INDEX('Input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2'!$I$15:$I$214),1)),IF($G25&gt;='Input Data 2'!$I$12,FORECAST($G25,INDEX('Input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2'!$I$15:$I$214),1)),FORECAST($G25,INDEX('Input Data 2'!$I$15:$K$214,MATCH(VLOOKUP($G25,'Input Data 2'!$I$15:$I$214,1),'Input Data 2'!$I$15:$I$214),2):INDEX('Input Data 2'!$I$15:$K$214,MATCH(VLOOKUP($G25,'Input Data 2'!$I$15:$I$214,1),'Input Data 2'!$I$15:$I$214)+1,2),INDEX('Input Data 2'!$I$15:$K$214,MATCH(VLOOKUP($G25,'Input Data 2'!$I$15:$K$214,1),'Input Data 2'!$I$15:$I$214),1):INDEX('Input Data 2'!$I$15:$K$214,MATCH(VLOOKUP($G25,'Input Data 2'!$I$15:$I$214,1),'Input Data 2'!$I$15:$I$214)+1,1))))</f>
        <v>#NUM!</v>
      </c>
      <c r="I25" t="e">
        <f>IF($G25&lt;='Input Data 2'!$I$11,FORECAST($G25,INDEX('Input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2'!$I$15:$I$214),1)),IF($G25&gt;='Input Data 2'!$I$12,FORECAST($G25,INDEX('Input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2'!$I$15:$I$214),1)),FORECAST($G25,INDEX('Input Data 2'!$I$15:$K$214,MATCH(VLOOKUP($G25,'Input Data 2'!$I$15:$I$214,1),'Input Data 2'!$I$15:$I$214),3):INDEX('Input Data 2'!$I$15:$K$214,MATCH(VLOOKUP($G25,'Input Data 2'!$I$15:$I$214,1),'Input Data 2'!$I$15:$I$214)+1,3),INDEX('Input Data 2'!$I$15:$K$214,MATCH(VLOOKUP($G25,'Input Data 2'!$I$15:$K$214,1),'Input Data 2'!$I$15:$I$214),1):INDEX('Input Data 2'!$I$15:$K$214,MATCH(VLOOKUP($G25,'Input Data 2'!$I$15:$I$214,1),'Input Data 2'!$I$15:$I$214)+1,1))))</f>
        <v>#NUM!</v>
      </c>
      <c r="K25" s="17">
        <v>15</v>
      </c>
      <c r="L25">
        <f>IF(NOT(K25&gt;$B$6),'Input Data 2'!$G$2+('Input Data 2'!$G$3-'Input Data 2'!$G$2)/($B$6-1)*(K25-1),"")</f>
        <v>0</v>
      </c>
      <c r="M25" t="e">
        <f>IF($L25&lt;='Input Data 2'!$O$11,FORECAST($L25,INDEX('Input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2'!$O$15:$O$214),1)),IF($L25&gt;='Input Data 2'!$O$12,FORECAST($L25,INDEX('Input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2'!$O$15:$O$214),1)),FORECAST($L25,INDEX('Input Data 2'!$O$15:$Q$214,MATCH(VLOOKUP($L25,'Input Data 2'!$O$15:$O$214,1),'Input Data 2'!$O$15:$O$214),2):INDEX('Input Data 2'!$O$15:$Q$214,MATCH(VLOOKUP($L25,'Input Data 2'!$O$15:$O$214,1),'Input Data 2'!$O$15:$O$214)+1,2),INDEX('Input Data 2'!$O$15:$Q$214,MATCH(VLOOKUP($L25,'Input Data 2'!$O$15:$Q$214,1),'Input Data 2'!$O$15:$O$214),1):INDEX('Input Data 2'!$O$15:$Q$214,MATCH(VLOOKUP($L25,'Input Data 2'!$O$15:$O$214,1),'Input Data 2'!$O$15:$O$214)+1,1))))</f>
        <v>#NUM!</v>
      </c>
      <c r="N25" t="e">
        <f>IF($L25&lt;='Input Data 2'!$O$11,FORECAST($L25,INDEX('Input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2'!$O$15:$O$214),1)),IF($L25&gt;='Input Data 2'!$O$12,FORECAST($L25,INDEX('Input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2'!$O$15:$O$214),1)),FORECAST($L25,INDEX('Input Data 2'!$O$15:$Q$214,MATCH(VLOOKUP($L25,'Input Data 2'!$O$15:$O$214,1),'Input Data 2'!$O$15:$O$214),3):INDEX('Input Data 2'!$O$15:$Q$214,MATCH(VLOOKUP($L25,'Input Data 2'!$O$15:$O$214,1),'Input Data 2'!$O$15:$O$214)+1,3),INDEX('Input Data 2'!$O$15:$Q$214,MATCH(VLOOKUP($L25,'Input Data 2'!$O$15:$Q$214,1),'Input Data 2'!$O$15:$O$214),1):INDEX('Input Data 2'!$O$15:$Q$214,MATCH(VLOOKUP($L25,'Input Data 2'!$O$15:$O$214,1),'Input Data 2'!$O$15:$O$214)+1,1))))</f>
        <v>#NUM!</v>
      </c>
      <c r="P25" s="17">
        <v>15</v>
      </c>
      <c r="Q25">
        <f>IF(NOT(P25&gt;$B$6),'Input Data 2'!$G$2+('Input Data 2'!$G$3-'Input Data 2'!$G$2)/($B$6-1)*(P25-1),"")</f>
        <v>0</v>
      </c>
      <c r="R25" t="e">
        <f>IF($Q25&lt;='Input Data 2'!$U$11,FORECAST($Q25,INDEX('Input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2'!$U$15:$U$214),1)),IF($Q25&gt;='Input Data 2'!$U$12,FORECAST($Q25,INDEX('Input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2'!$U$15:$U$214),1)),FORECAST($Q25,INDEX('Input Data 2'!$U$15:$W$214,MATCH(VLOOKUP($Q25,'Input Data 2'!$U$15:$U$214,1),'Input Data 2'!$U$15:$U$214),2):INDEX('Input Data 2'!$U$15:$W$214,MATCH(VLOOKUP($Q25,'Input Data 2'!$U$15:$U$214,1),'Input Data 2'!$U$15:$U$214)+1,2),INDEX('Input Data 2'!$U$15:$W$214,MATCH(VLOOKUP($Q25,'Input Data 2'!$U$15:$W$214,1),'Input Data 2'!$U$15:$U$214),1):INDEX('Input Data 2'!$U$15:$W$214,MATCH(VLOOKUP($Q25,'Input Data 2'!$U$15:$U$214,1),'Input Data 2'!$U$15:$U$214)+1,1))))</f>
        <v>#NUM!</v>
      </c>
      <c r="S25" t="e">
        <f>IF($Q25&lt;='Input Data 2'!$U$11,FORECAST($Q25,INDEX('Input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2'!$U$15:$U$214),1)),IF($Q25&gt;='Input Data 2'!$U$12,FORECAST($Q25,INDEX('Input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2'!$U$15:$U$214),1)),FORECAST($Q25,INDEX('Input Data 2'!$U$15:$W$214,MATCH(VLOOKUP($Q25,'Input Data 2'!$U$15:$U$214,1),'Input Data 2'!$U$15:$U$214),3):INDEX('Input Data 2'!$U$15:$W$214,MATCH(VLOOKUP($Q25,'Input Data 2'!$U$15:$U$214,1),'Input Data 2'!$U$15:$U$214)+1,3),INDEX('Input Data 2'!$U$15:$W$214,MATCH(VLOOKUP($Q25,'Input Data 2'!$U$15:$W$214,1),'Input Data 2'!$U$15:$U$214),1):INDEX('Input Data 2'!$U$15:$W$214,MATCH(VLOOKUP($Q25,'Input Data 2'!$U$15:$U$214,1),'Input Data 2'!$U$15:$U$214)+1,1))))</f>
        <v>#NUM!</v>
      </c>
      <c r="U25" s="17">
        <v>15</v>
      </c>
      <c r="V25">
        <f>IF(NOT(U25&gt;$B$6),'Input Data 2'!$G$2+('Input Data 2'!$G$3-'Input Data 2'!$G$2)/($B$6-1)*(U25-1),"")</f>
        <v>0</v>
      </c>
      <c r="W25" t="e">
        <f>IF($V25&lt;='Input Data 2'!$AA$11,FORECAST($V25,INDEX('Input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2'!$AA$15:$AA$214),1)),IF($V25&gt;='Input Data 2'!$AA$12,FORECAST($V25,INDEX('Input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2'!$AA$15:$AA$214),1)),FORECAST($V25,INDEX('Input Data 2'!$AA$15:$AC$214,MATCH(VLOOKUP($V25,'Input Data 2'!$AA$15:$AA$214,1),'Input Data 2'!$AA$15:$AA$214),2):INDEX('Input Data 2'!$AA$15:$AC$214,MATCH(VLOOKUP($V25,'Input Data 2'!$AA$15:$AA$214,1),'Input Data 2'!$AA$15:$AA$214)+1,2),INDEX('Input Data 2'!$AA$15:$AC$214,MATCH(VLOOKUP($V25,'Input Data 2'!$AA$15:$AC$214,1),'Input Data 2'!$AA$15:$AA$214),1):INDEX('Input Data 2'!$AA$15:$AC$214,MATCH(VLOOKUP($V25,'Input Data 2'!$AA$15:$AA$214,1),'Input Data 2'!$AA$15:$AA$214)+1,1))))</f>
        <v>#NUM!</v>
      </c>
      <c r="X25" t="e">
        <f>IF($V25&lt;='Input Data 2'!$AA$11,FORECAST($V25,INDEX('Input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2'!$AA$15:$AA$214),1)),IF($V25&gt;='Input Data 2'!$AA$12,FORECAST($V25,INDEX('Input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2'!$AA$15:$AA$214),1)),FORECAST($V25,INDEX('Input Data 2'!$AA$15:$AC$214,MATCH(VLOOKUP($V25,'Input Data 2'!$AA$15:$AA$214,1),'Input Data 2'!$AA$15:$AA$214),3):INDEX('Input Data 2'!$AA$15:$AC$214,MATCH(VLOOKUP($V25,'Input Data 2'!$AA$15:$AA$214,1),'Input Data 2'!$AA$15:$AA$214)+1,3),INDEX('Input Data 2'!$AA$15:$AC$214,MATCH(VLOOKUP($V25,'Input Data 2'!$AA$15:$AC$214,1),'Input Data 2'!$AA$15:$AA$214),1):INDEX('Input Data 2'!$AA$15:$AC$214,MATCH(VLOOKUP($V25,'Input Data 2'!$AA$15:$AA$214,1),'Input Data 2'!$AA$15:$AA$214)+1,1))))</f>
        <v>#NUM!</v>
      </c>
    </row>
    <row r="26" spans="1:24" x14ac:dyDescent="0.3">
      <c r="A26" s="17">
        <v>16</v>
      </c>
      <c r="B26">
        <f>IF(NOT(A26&gt;$B$6),'Input Data 2'!$G$2+('Input Data 2'!$G$3-'Input Data 2'!$G$2)/($B$6-1)*(A26-1),"")</f>
        <v>0</v>
      </c>
      <c r="C26" t="e">
        <f>IF($B26&lt;='Input Data 2'!$C$11,FORECAST($B26,INDEX('Input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2'!$C$15:$C$214),1)),IF($B26&gt;='Input Data 2'!$C$12,FORECAST($B26,INDEX('Input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2'!$C$15:$C$214),1)),FORECAST($B26,INDEX('Input Data 2'!$C$15:$E$214,MATCH(VLOOKUP($B26,'Input Data 2'!$C$15:$C$214,1),'Input Data 2'!$C$15:$C$214),2):INDEX('Input Data 2'!$C$15:$E$214,MATCH(VLOOKUP($B26,'Input Data 2'!$C$15:$C$214,1),'Input Data 2'!$C$15:$C$214)+1,2),INDEX('Input Data 2'!$C$15:$E$214,MATCH(VLOOKUP($B26,'Input Data 2'!$C$15:$C$214,1),'Input Data 2'!$C$15:$C$214),1):INDEX('Input Data 2'!$C$15:$E$214,MATCH(VLOOKUP($B26,'Input Data 2'!$C$15:$C$214,1),'Input Data 2'!$C$15:$C$214)+1,1))))</f>
        <v>#NUM!</v>
      </c>
      <c r="D26" t="e">
        <f>IF($B26&lt;='Input Data 2'!$C$11,FORECAST($B26,INDEX('Input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2'!$C$15:$C$214),1)),IF($B26&gt;='Input Data 2'!$C$12,FORECAST($B26,INDEX('Input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2'!$C$15:$C$214),1)),FORECAST($B26,INDEX('Input Data 2'!$C$15:$E$214,MATCH(VLOOKUP($B26,'Input Data 2'!$C$15:$C$214,1),'Input Data 2'!$C$15:$C$214),3):INDEX('Input Data 2'!$C$15:$E$214,MATCH(VLOOKUP($B26,'Input Data 2'!$C$15:$C$214,1),'Input Data 2'!$C$15:$C$214)+1,3),INDEX('Input Data 2'!$C$15:$E$214,MATCH(VLOOKUP($B26,'Input Data 2'!$C$15:$C$214,1),'Input Data 2'!$C$15:$C$214),1):INDEX('Input Data 2'!$C$15:$E$214,MATCH(VLOOKUP($B26,'Input Data 2'!$C$15:$C$214,1),'Input Data 2'!$C$15:$C$214)+1,1))))</f>
        <v>#NUM!</v>
      </c>
      <c r="F26" s="17">
        <v>16</v>
      </c>
      <c r="G26">
        <f>IF(NOT(F26&gt;$B$6),'Input Data 2'!$G$2+('Input Data 2'!$G$3-'Input Data 2'!$G$2)/($B$6-1)*(F26-1),"")</f>
        <v>0</v>
      </c>
      <c r="H26" t="e">
        <f>IF($G26&lt;='Input Data 2'!$I$11,FORECAST($G26,INDEX('Input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2'!$I$15:$I$214),1)),IF($G26&gt;='Input Data 2'!$I$12,FORECAST($G26,INDEX('Input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2'!$I$15:$I$214),1)),FORECAST($G26,INDEX('Input Data 2'!$I$15:$K$214,MATCH(VLOOKUP($G26,'Input Data 2'!$I$15:$I$214,1),'Input Data 2'!$I$15:$I$214),2):INDEX('Input Data 2'!$I$15:$K$214,MATCH(VLOOKUP($G26,'Input Data 2'!$I$15:$I$214,1),'Input Data 2'!$I$15:$I$214)+1,2),INDEX('Input Data 2'!$I$15:$K$214,MATCH(VLOOKUP($G26,'Input Data 2'!$I$15:$K$214,1),'Input Data 2'!$I$15:$I$214),1):INDEX('Input Data 2'!$I$15:$K$214,MATCH(VLOOKUP($G26,'Input Data 2'!$I$15:$I$214,1),'Input Data 2'!$I$15:$I$214)+1,1))))</f>
        <v>#NUM!</v>
      </c>
      <c r="I26" t="e">
        <f>IF($G26&lt;='Input Data 2'!$I$11,FORECAST($G26,INDEX('Input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2'!$I$15:$I$214),1)),IF($G26&gt;='Input Data 2'!$I$12,FORECAST($G26,INDEX('Input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2'!$I$15:$I$214),1)),FORECAST($G26,INDEX('Input Data 2'!$I$15:$K$214,MATCH(VLOOKUP($G26,'Input Data 2'!$I$15:$I$214,1),'Input Data 2'!$I$15:$I$214),3):INDEX('Input Data 2'!$I$15:$K$214,MATCH(VLOOKUP($G26,'Input Data 2'!$I$15:$I$214,1),'Input Data 2'!$I$15:$I$214)+1,3),INDEX('Input Data 2'!$I$15:$K$214,MATCH(VLOOKUP($G26,'Input Data 2'!$I$15:$K$214,1),'Input Data 2'!$I$15:$I$214),1):INDEX('Input Data 2'!$I$15:$K$214,MATCH(VLOOKUP($G26,'Input Data 2'!$I$15:$I$214,1),'Input Data 2'!$I$15:$I$214)+1,1))))</f>
        <v>#NUM!</v>
      </c>
      <c r="K26" s="17">
        <v>16</v>
      </c>
      <c r="L26">
        <f>IF(NOT(K26&gt;$B$6),'Input Data 2'!$G$2+('Input Data 2'!$G$3-'Input Data 2'!$G$2)/($B$6-1)*(K26-1),"")</f>
        <v>0</v>
      </c>
      <c r="M26" t="e">
        <f>IF($L26&lt;='Input Data 2'!$O$11,FORECAST($L26,INDEX('Input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2'!$O$15:$O$214),1)),IF($L26&gt;='Input Data 2'!$O$12,FORECAST($L26,INDEX('Input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2'!$O$15:$O$214),1)),FORECAST($L26,INDEX('Input Data 2'!$O$15:$Q$214,MATCH(VLOOKUP($L26,'Input Data 2'!$O$15:$O$214,1),'Input Data 2'!$O$15:$O$214),2):INDEX('Input Data 2'!$O$15:$Q$214,MATCH(VLOOKUP($L26,'Input Data 2'!$O$15:$O$214,1),'Input Data 2'!$O$15:$O$214)+1,2),INDEX('Input Data 2'!$O$15:$Q$214,MATCH(VLOOKUP($L26,'Input Data 2'!$O$15:$Q$214,1),'Input Data 2'!$O$15:$O$214),1):INDEX('Input Data 2'!$O$15:$Q$214,MATCH(VLOOKUP($L26,'Input Data 2'!$O$15:$O$214,1),'Input Data 2'!$O$15:$O$214)+1,1))))</f>
        <v>#NUM!</v>
      </c>
      <c r="N26" t="e">
        <f>IF($L26&lt;='Input Data 2'!$O$11,FORECAST($L26,INDEX('Input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2'!$O$15:$O$214),1)),IF($L26&gt;='Input Data 2'!$O$12,FORECAST($L26,INDEX('Input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2'!$O$15:$O$214),1)),FORECAST($L26,INDEX('Input Data 2'!$O$15:$Q$214,MATCH(VLOOKUP($L26,'Input Data 2'!$O$15:$O$214,1),'Input Data 2'!$O$15:$O$214),3):INDEX('Input Data 2'!$O$15:$Q$214,MATCH(VLOOKUP($L26,'Input Data 2'!$O$15:$O$214,1),'Input Data 2'!$O$15:$O$214)+1,3),INDEX('Input Data 2'!$O$15:$Q$214,MATCH(VLOOKUP($L26,'Input Data 2'!$O$15:$Q$214,1),'Input Data 2'!$O$15:$O$214),1):INDEX('Input Data 2'!$O$15:$Q$214,MATCH(VLOOKUP($L26,'Input Data 2'!$O$15:$O$214,1),'Input Data 2'!$O$15:$O$214)+1,1))))</f>
        <v>#NUM!</v>
      </c>
      <c r="P26" s="17">
        <v>16</v>
      </c>
      <c r="Q26">
        <f>IF(NOT(P26&gt;$B$6),'Input Data 2'!$G$2+('Input Data 2'!$G$3-'Input Data 2'!$G$2)/($B$6-1)*(P26-1),"")</f>
        <v>0</v>
      </c>
      <c r="R26" t="e">
        <f>IF($Q26&lt;='Input Data 2'!$U$11,FORECAST($Q26,INDEX('Input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2'!$U$15:$U$214),1)),IF($Q26&gt;='Input Data 2'!$U$12,FORECAST($Q26,INDEX('Input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2'!$U$15:$U$214),1)),FORECAST($Q26,INDEX('Input Data 2'!$U$15:$W$214,MATCH(VLOOKUP($Q26,'Input Data 2'!$U$15:$U$214,1),'Input Data 2'!$U$15:$U$214),2):INDEX('Input Data 2'!$U$15:$W$214,MATCH(VLOOKUP($Q26,'Input Data 2'!$U$15:$U$214,1),'Input Data 2'!$U$15:$U$214)+1,2),INDEX('Input Data 2'!$U$15:$W$214,MATCH(VLOOKUP($Q26,'Input Data 2'!$U$15:$W$214,1),'Input Data 2'!$U$15:$U$214),1):INDEX('Input Data 2'!$U$15:$W$214,MATCH(VLOOKUP($Q26,'Input Data 2'!$U$15:$U$214,1),'Input Data 2'!$U$15:$U$214)+1,1))))</f>
        <v>#NUM!</v>
      </c>
      <c r="S26" t="e">
        <f>IF($Q26&lt;='Input Data 2'!$U$11,FORECAST($Q26,INDEX('Input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2'!$U$15:$U$214),1)),IF($Q26&gt;='Input Data 2'!$U$12,FORECAST($Q26,INDEX('Input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2'!$U$15:$U$214),1)),FORECAST($Q26,INDEX('Input Data 2'!$U$15:$W$214,MATCH(VLOOKUP($Q26,'Input Data 2'!$U$15:$U$214,1),'Input Data 2'!$U$15:$U$214),3):INDEX('Input Data 2'!$U$15:$W$214,MATCH(VLOOKUP($Q26,'Input Data 2'!$U$15:$U$214,1),'Input Data 2'!$U$15:$U$214)+1,3),INDEX('Input Data 2'!$U$15:$W$214,MATCH(VLOOKUP($Q26,'Input Data 2'!$U$15:$W$214,1),'Input Data 2'!$U$15:$U$214),1):INDEX('Input Data 2'!$U$15:$W$214,MATCH(VLOOKUP($Q26,'Input Data 2'!$U$15:$U$214,1),'Input Data 2'!$U$15:$U$214)+1,1))))</f>
        <v>#NUM!</v>
      </c>
      <c r="U26" s="17">
        <v>16</v>
      </c>
      <c r="V26">
        <f>IF(NOT(U26&gt;$B$6),'Input Data 2'!$G$2+('Input Data 2'!$G$3-'Input Data 2'!$G$2)/($B$6-1)*(U26-1),"")</f>
        <v>0</v>
      </c>
      <c r="W26" t="e">
        <f>IF($V26&lt;='Input Data 2'!$AA$11,FORECAST($V26,INDEX('Input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2'!$AA$15:$AA$214),1)),IF($V26&gt;='Input Data 2'!$AA$12,FORECAST($V26,INDEX('Input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2'!$AA$15:$AA$214),1)),FORECAST($V26,INDEX('Input Data 2'!$AA$15:$AC$214,MATCH(VLOOKUP($V26,'Input Data 2'!$AA$15:$AA$214,1),'Input Data 2'!$AA$15:$AA$214),2):INDEX('Input Data 2'!$AA$15:$AC$214,MATCH(VLOOKUP($V26,'Input Data 2'!$AA$15:$AA$214,1),'Input Data 2'!$AA$15:$AA$214)+1,2),INDEX('Input Data 2'!$AA$15:$AC$214,MATCH(VLOOKUP($V26,'Input Data 2'!$AA$15:$AC$214,1),'Input Data 2'!$AA$15:$AA$214),1):INDEX('Input Data 2'!$AA$15:$AC$214,MATCH(VLOOKUP($V26,'Input Data 2'!$AA$15:$AA$214,1),'Input Data 2'!$AA$15:$AA$214)+1,1))))</f>
        <v>#NUM!</v>
      </c>
      <c r="X26" t="e">
        <f>IF($V26&lt;='Input Data 2'!$AA$11,FORECAST($V26,INDEX('Input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2'!$AA$15:$AA$214),1)),IF($V26&gt;='Input Data 2'!$AA$12,FORECAST($V26,INDEX('Input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2'!$AA$15:$AA$214),1)),FORECAST($V26,INDEX('Input Data 2'!$AA$15:$AC$214,MATCH(VLOOKUP($V26,'Input Data 2'!$AA$15:$AA$214,1),'Input Data 2'!$AA$15:$AA$214),3):INDEX('Input Data 2'!$AA$15:$AC$214,MATCH(VLOOKUP($V26,'Input Data 2'!$AA$15:$AA$214,1),'Input Data 2'!$AA$15:$AA$214)+1,3),INDEX('Input Data 2'!$AA$15:$AC$214,MATCH(VLOOKUP($V26,'Input Data 2'!$AA$15:$AC$214,1),'Input Data 2'!$AA$15:$AA$214),1):INDEX('Input Data 2'!$AA$15:$AC$214,MATCH(VLOOKUP($V26,'Input Data 2'!$AA$15:$AA$214,1),'Input Data 2'!$AA$15:$AA$214)+1,1))))</f>
        <v>#NUM!</v>
      </c>
    </row>
    <row r="27" spans="1:24" x14ac:dyDescent="0.3">
      <c r="A27" s="17">
        <v>17</v>
      </c>
      <c r="B27">
        <f>IF(NOT(A27&gt;$B$6),'Input Data 2'!$G$2+('Input Data 2'!$G$3-'Input Data 2'!$G$2)/($B$6-1)*(A27-1),"")</f>
        <v>0</v>
      </c>
      <c r="C27" t="e">
        <f>IF($B27&lt;='Input Data 2'!$C$11,FORECAST($B27,INDEX('Input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2'!$C$15:$C$214),1)),IF($B27&gt;='Input Data 2'!$C$12,FORECAST($B27,INDEX('Input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2'!$C$15:$C$214),1)),FORECAST($B27,INDEX('Input Data 2'!$C$15:$E$214,MATCH(VLOOKUP($B27,'Input Data 2'!$C$15:$C$214,1),'Input Data 2'!$C$15:$C$214),2):INDEX('Input Data 2'!$C$15:$E$214,MATCH(VLOOKUP($B27,'Input Data 2'!$C$15:$C$214,1),'Input Data 2'!$C$15:$C$214)+1,2),INDEX('Input Data 2'!$C$15:$E$214,MATCH(VLOOKUP($B27,'Input Data 2'!$C$15:$C$214,1),'Input Data 2'!$C$15:$C$214),1):INDEX('Input Data 2'!$C$15:$E$214,MATCH(VLOOKUP($B27,'Input Data 2'!$C$15:$C$214,1),'Input Data 2'!$C$15:$C$214)+1,1))))</f>
        <v>#NUM!</v>
      </c>
      <c r="D27" t="e">
        <f>IF($B27&lt;='Input Data 2'!$C$11,FORECAST($B27,INDEX('Input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2'!$C$15:$C$214),1)),IF($B27&gt;='Input Data 2'!$C$12,FORECAST($B27,INDEX('Input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2'!$C$15:$C$214),1)),FORECAST($B27,INDEX('Input Data 2'!$C$15:$E$214,MATCH(VLOOKUP($B27,'Input Data 2'!$C$15:$C$214,1),'Input Data 2'!$C$15:$C$214),3):INDEX('Input Data 2'!$C$15:$E$214,MATCH(VLOOKUP($B27,'Input Data 2'!$C$15:$C$214,1),'Input Data 2'!$C$15:$C$214)+1,3),INDEX('Input Data 2'!$C$15:$E$214,MATCH(VLOOKUP($B27,'Input Data 2'!$C$15:$C$214,1),'Input Data 2'!$C$15:$C$214),1):INDEX('Input Data 2'!$C$15:$E$214,MATCH(VLOOKUP($B27,'Input Data 2'!$C$15:$C$214,1),'Input Data 2'!$C$15:$C$214)+1,1))))</f>
        <v>#NUM!</v>
      </c>
      <c r="F27" s="17">
        <v>17</v>
      </c>
      <c r="G27">
        <f>IF(NOT(F27&gt;$B$6),'Input Data 2'!$G$2+('Input Data 2'!$G$3-'Input Data 2'!$G$2)/($B$6-1)*(F27-1),"")</f>
        <v>0</v>
      </c>
      <c r="H27" t="e">
        <f>IF($G27&lt;='Input Data 2'!$I$11,FORECAST($G27,INDEX('Input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2'!$I$15:$I$214),1)),IF($G27&gt;='Input Data 2'!$I$12,FORECAST($G27,INDEX('Input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2'!$I$15:$I$214),1)),FORECAST($G27,INDEX('Input Data 2'!$I$15:$K$214,MATCH(VLOOKUP($G27,'Input Data 2'!$I$15:$I$214,1),'Input Data 2'!$I$15:$I$214),2):INDEX('Input Data 2'!$I$15:$K$214,MATCH(VLOOKUP($G27,'Input Data 2'!$I$15:$I$214,1),'Input Data 2'!$I$15:$I$214)+1,2),INDEX('Input Data 2'!$I$15:$K$214,MATCH(VLOOKUP($G27,'Input Data 2'!$I$15:$K$214,1),'Input Data 2'!$I$15:$I$214),1):INDEX('Input Data 2'!$I$15:$K$214,MATCH(VLOOKUP($G27,'Input Data 2'!$I$15:$I$214,1),'Input Data 2'!$I$15:$I$214)+1,1))))</f>
        <v>#NUM!</v>
      </c>
      <c r="I27" t="e">
        <f>IF($G27&lt;='Input Data 2'!$I$11,FORECAST($G27,INDEX('Input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2'!$I$15:$I$214),1)),IF($G27&gt;='Input Data 2'!$I$12,FORECAST($G27,INDEX('Input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2'!$I$15:$I$214),1)),FORECAST($G27,INDEX('Input Data 2'!$I$15:$K$214,MATCH(VLOOKUP($G27,'Input Data 2'!$I$15:$I$214,1),'Input Data 2'!$I$15:$I$214),3):INDEX('Input Data 2'!$I$15:$K$214,MATCH(VLOOKUP($G27,'Input Data 2'!$I$15:$I$214,1),'Input Data 2'!$I$15:$I$214)+1,3),INDEX('Input Data 2'!$I$15:$K$214,MATCH(VLOOKUP($G27,'Input Data 2'!$I$15:$K$214,1),'Input Data 2'!$I$15:$I$214),1):INDEX('Input Data 2'!$I$15:$K$214,MATCH(VLOOKUP($G27,'Input Data 2'!$I$15:$I$214,1),'Input Data 2'!$I$15:$I$214)+1,1))))</f>
        <v>#NUM!</v>
      </c>
      <c r="K27" s="17">
        <v>17</v>
      </c>
      <c r="L27">
        <f>IF(NOT(K27&gt;$B$6),'Input Data 2'!$G$2+('Input Data 2'!$G$3-'Input Data 2'!$G$2)/($B$6-1)*(K27-1),"")</f>
        <v>0</v>
      </c>
      <c r="M27" t="e">
        <f>IF($L27&lt;='Input Data 2'!$O$11,FORECAST($L27,INDEX('Input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2'!$O$15:$O$214),1)),IF($L27&gt;='Input Data 2'!$O$12,FORECAST($L27,INDEX('Input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2'!$O$15:$O$214),1)),FORECAST($L27,INDEX('Input Data 2'!$O$15:$Q$214,MATCH(VLOOKUP($L27,'Input Data 2'!$O$15:$O$214,1),'Input Data 2'!$O$15:$O$214),2):INDEX('Input Data 2'!$O$15:$Q$214,MATCH(VLOOKUP($L27,'Input Data 2'!$O$15:$O$214,1),'Input Data 2'!$O$15:$O$214)+1,2),INDEX('Input Data 2'!$O$15:$Q$214,MATCH(VLOOKUP($L27,'Input Data 2'!$O$15:$Q$214,1),'Input Data 2'!$O$15:$O$214),1):INDEX('Input Data 2'!$O$15:$Q$214,MATCH(VLOOKUP($L27,'Input Data 2'!$O$15:$O$214,1),'Input Data 2'!$O$15:$O$214)+1,1))))</f>
        <v>#NUM!</v>
      </c>
      <c r="N27" t="e">
        <f>IF($L27&lt;='Input Data 2'!$O$11,FORECAST($L27,INDEX('Input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2'!$O$15:$O$214),1)),IF($L27&gt;='Input Data 2'!$O$12,FORECAST($L27,INDEX('Input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2'!$O$15:$O$214),1)),FORECAST($L27,INDEX('Input Data 2'!$O$15:$Q$214,MATCH(VLOOKUP($L27,'Input Data 2'!$O$15:$O$214,1),'Input Data 2'!$O$15:$O$214),3):INDEX('Input Data 2'!$O$15:$Q$214,MATCH(VLOOKUP($L27,'Input Data 2'!$O$15:$O$214,1),'Input Data 2'!$O$15:$O$214)+1,3),INDEX('Input Data 2'!$O$15:$Q$214,MATCH(VLOOKUP($L27,'Input Data 2'!$O$15:$Q$214,1),'Input Data 2'!$O$15:$O$214),1):INDEX('Input Data 2'!$O$15:$Q$214,MATCH(VLOOKUP($L27,'Input Data 2'!$O$15:$O$214,1),'Input Data 2'!$O$15:$O$214)+1,1))))</f>
        <v>#NUM!</v>
      </c>
      <c r="P27" s="17">
        <v>17</v>
      </c>
      <c r="Q27">
        <f>IF(NOT(P27&gt;$B$6),'Input Data 2'!$G$2+('Input Data 2'!$G$3-'Input Data 2'!$G$2)/($B$6-1)*(P27-1),"")</f>
        <v>0</v>
      </c>
      <c r="R27" t="e">
        <f>IF($Q27&lt;='Input Data 2'!$U$11,FORECAST($Q27,INDEX('Input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2'!$U$15:$U$214),1)),IF($Q27&gt;='Input Data 2'!$U$12,FORECAST($Q27,INDEX('Input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2'!$U$15:$U$214),1)),FORECAST($Q27,INDEX('Input Data 2'!$U$15:$W$214,MATCH(VLOOKUP($Q27,'Input Data 2'!$U$15:$U$214,1),'Input Data 2'!$U$15:$U$214),2):INDEX('Input Data 2'!$U$15:$W$214,MATCH(VLOOKUP($Q27,'Input Data 2'!$U$15:$U$214,1),'Input Data 2'!$U$15:$U$214)+1,2),INDEX('Input Data 2'!$U$15:$W$214,MATCH(VLOOKUP($Q27,'Input Data 2'!$U$15:$W$214,1),'Input Data 2'!$U$15:$U$214),1):INDEX('Input Data 2'!$U$15:$W$214,MATCH(VLOOKUP($Q27,'Input Data 2'!$U$15:$U$214,1),'Input Data 2'!$U$15:$U$214)+1,1))))</f>
        <v>#NUM!</v>
      </c>
      <c r="S27" t="e">
        <f>IF($Q27&lt;='Input Data 2'!$U$11,FORECAST($Q27,INDEX('Input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2'!$U$15:$U$214),1)),IF($Q27&gt;='Input Data 2'!$U$12,FORECAST($Q27,INDEX('Input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2'!$U$15:$U$214),1)),FORECAST($Q27,INDEX('Input Data 2'!$U$15:$W$214,MATCH(VLOOKUP($Q27,'Input Data 2'!$U$15:$U$214,1),'Input Data 2'!$U$15:$U$214),3):INDEX('Input Data 2'!$U$15:$W$214,MATCH(VLOOKUP($Q27,'Input Data 2'!$U$15:$U$214,1),'Input Data 2'!$U$15:$U$214)+1,3),INDEX('Input Data 2'!$U$15:$W$214,MATCH(VLOOKUP($Q27,'Input Data 2'!$U$15:$W$214,1),'Input Data 2'!$U$15:$U$214),1):INDEX('Input Data 2'!$U$15:$W$214,MATCH(VLOOKUP($Q27,'Input Data 2'!$U$15:$U$214,1),'Input Data 2'!$U$15:$U$214)+1,1))))</f>
        <v>#NUM!</v>
      </c>
      <c r="U27" s="17">
        <v>17</v>
      </c>
      <c r="V27">
        <f>IF(NOT(U27&gt;$B$6),'Input Data 2'!$G$2+('Input Data 2'!$G$3-'Input Data 2'!$G$2)/($B$6-1)*(U27-1),"")</f>
        <v>0</v>
      </c>
      <c r="W27" t="e">
        <f>IF($V27&lt;='Input Data 2'!$AA$11,FORECAST($V27,INDEX('Input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2'!$AA$15:$AA$214),1)),IF($V27&gt;='Input Data 2'!$AA$12,FORECAST($V27,INDEX('Input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2'!$AA$15:$AA$214),1)),FORECAST($V27,INDEX('Input Data 2'!$AA$15:$AC$214,MATCH(VLOOKUP($V27,'Input Data 2'!$AA$15:$AA$214,1),'Input Data 2'!$AA$15:$AA$214),2):INDEX('Input Data 2'!$AA$15:$AC$214,MATCH(VLOOKUP($V27,'Input Data 2'!$AA$15:$AA$214,1),'Input Data 2'!$AA$15:$AA$214)+1,2),INDEX('Input Data 2'!$AA$15:$AC$214,MATCH(VLOOKUP($V27,'Input Data 2'!$AA$15:$AC$214,1),'Input Data 2'!$AA$15:$AA$214),1):INDEX('Input Data 2'!$AA$15:$AC$214,MATCH(VLOOKUP($V27,'Input Data 2'!$AA$15:$AA$214,1),'Input Data 2'!$AA$15:$AA$214)+1,1))))</f>
        <v>#NUM!</v>
      </c>
      <c r="X27" t="e">
        <f>IF($V27&lt;='Input Data 2'!$AA$11,FORECAST($V27,INDEX('Input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2'!$AA$15:$AA$214),1)),IF($V27&gt;='Input Data 2'!$AA$12,FORECAST($V27,INDEX('Input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2'!$AA$15:$AA$214),1)),FORECAST($V27,INDEX('Input Data 2'!$AA$15:$AC$214,MATCH(VLOOKUP($V27,'Input Data 2'!$AA$15:$AA$214,1),'Input Data 2'!$AA$15:$AA$214),3):INDEX('Input Data 2'!$AA$15:$AC$214,MATCH(VLOOKUP($V27,'Input Data 2'!$AA$15:$AA$214,1),'Input Data 2'!$AA$15:$AA$214)+1,3),INDEX('Input Data 2'!$AA$15:$AC$214,MATCH(VLOOKUP($V27,'Input Data 2'!$AA$15:$AC$214,1),'Input Data 2'!$AA$15:$AA$214),1):INDEX('Input Data 2'!$AA$15:$AC$214,MATCH(VLOOKUP($V27,'Input Data 2'!$AA$15:$AA$214,1),'Input Data 2'!$AA$15:$AA$214)+1,1))))</f>
        <v>#NUM!</v>
      </c>
    </row>
    <row r="28" spans="1:24" x14ac:dyDescent="0.3">
      <c r="A28" s="17">
        <v>18</v>
      </c>
      <c r="B28">
        <f>IF(NOT(A28&gt;$B$6),'Input Data 2'!$G$2+('Input Data 2'!$G$3-'Input Data 2'!$G$2)/($B$6-1)*(A28-1),"")</f>
        <v>0</v>
      </c>
      <c r="C28" t="e">
        <f>IF($B28&lt;='Input Data 2'!$C$11,FORECAST($B28,INDEX('Input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2'!$C$15:$C$214),1)),IF($B28&gt;='Input Data 2'!$C$12,FORECAST($B28,INDEX('Input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2'!$C$15:$C$214),1)),FORECAST($B28,INDEX('Input Data 2'!$C$15:$E$214,MATCH(VLOOKUP($B28,'Input Data 2'!$C$15:$C$214,1),'Input Data 2'!$C$15:$C$214),2):INDEX('Input Data 2'!$C$15:$E$214,MATCH(VLOOKUP($B28,'Input Data 2'!$C$15:$C$214,1),'Input Data 2'!$C$15:$C$214)+1,2),INDEX('Input Data 2'!$C$15:$E$214,MATCH(VLOOKUP($B28,'Input Data 2'!$C$15:$C$214,1),'Input Data 2'!$C$15:$C$214),1):INDEX('Input Data 2'!$C$15:$E$214,MATCH(VLOOKUP($B28,'Input Data 2'!$C$15:$C$214,1),'Input Data 2'!$C$15:$C$214)+1,1))))</f>
        <v>#NUM!</v>
      </c>
      <c r="D28" t="e">
        <f>IF($B28&lt;='Input Data 2'!$C$11,FORECAST($B28,INDEX('Input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2'!$C$15:$C$214),1)),IF($B28&gt;='Input Data 2'!$C$12,FORECAST($B28,INDEX('Input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2'!$C$15:$C$214),1)),FORECAST($B28,INDEX('Input Data 2'!$C$15:$E$214,MATCH(VLOOKUP($B28,'Input Data 2'!$C$15:$C$214,1),'Input Data 2'!$C$15:$C$214),3):INDEX('Input Data 2'!$C$15:$E$214,MATCH(VLOOKUP($B28,'Input Data 2'!$C$15:$C$214,1),'Input Data 2'!$C$15:$C$214)+1,3),INDEX('Input Data 2'!$C$15:$E$214,MATCH(VLOOKUP($B28,'Input Data 2'!$C$15:$C$214,1),'Input Data 2'!$C$15:$C$214),1):INDEX('Input Data 2'!$C$15:$E$214,MATCH(VLOOKUP($B28,'Input Data 2'!$C$15:$C$214,1),'Input Data 2'!$C$15:$C$214)+1,1))))</f>
        <v>#NUM!</v>
      </c>
      <c r="F28" s="17">
        <v>18</v>
      </c>
      <c r="G28">
        <f>IF(NOT(F28&gt;$B$6),'Input Data 2'!$G$2+('Input Data 2'!$G$3-'Input Data 2'!$G$2)/($B$6-1)*(F28-1),"")</f>
        <v>0</v>
      </c>
      <c r="H28" t="e">
        <f>IF($G28&lt;='Input Data 2'!$I$11,FORECAST($G28,INDEX('Input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2'!$I$15:$I$214),1)),IF($G28&gt;='Input Data 2'!$I$12,FORECAST($G28,INDEX('Input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2'!$I$15:$I$214),1)),FORECAST($G28,INDEX('Input Data 2'!$I$15:$K$214,MATCH(VLOOKUP($G28,'Input Data 2'!$I$15:$I$214,1),'Input Data 2'!$I$15:$I$214),2):INDEX('Input Data 2'!$I$15:$K$214,MATCH(VLOOKUP($G28,'Input Data 2'!$I$15:$I$214,1),'Input Data 2'!$I$15:$I$214)+1,2),INDEX('Input Data 2'!$I$15:$K$214,MATCH(VLOOKUP($G28,'Input Data 2'!$I$15:$K$214,1),'Input Data 2'!$I$15:$I$214),1):INDEX('Input Data 2'!$I$15:$K$214,MATCH(VLOOKUP($G28,'Input Data 2'!$I$15:$I$214,1),'Input Data 2'!$I$15:$I$214)+1,1))))</f>
        <v>#NUM!</v>
      </c>
      <c r="I28" t="e">
        <f>IF($G28&lt;='Input Data 2'!$I$11,FORECAST($G28,INDEX('Input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2'!$I$15:$I$214),1)),IF($G28&gt;='Input Data 2'!$I$12,FORECAST($G28,INDEX('Input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2'!$I$15:$I$214),1)),FORECAST($G28,INDEX('Input Data 2'!$I$15:$K$214,MATCH(VLOOKUP($G28,'Input Data 2'!$I$15:$I$214,1),'Input Data 2'!$I$15:$I$214),3):INDEX('Input Data 2'!$I$15:$K$214,MATCH(VLOOKUP($G28,'Input Data 2'!$I$15:$I$214,1),'Input Data 2'!$I$15:$I$214)+1,3),INDEX('Input Data 2'!$I$15:$K$214,MATCH(VLOOKUP($G28,'Input Data 2'!$I$15:$K$214,1),'Input Data 2'!$I$15:$I$214),1):INDEX('Input Data 2'!$I$15:$K$214,MATCH(VLOOKUP($G28,'Input Data 2'!$I$15:$I$214,1),'Input Data 2'!$I$15:$I$214)+1,1))))</f>
        <v>#NUM!</v>
      </c>
      <c r="K28" s="17">
        <v>18</v>
      </c>
      <c r="L28">
        <f>IF(NOT(K28&gt;$B$6),'Input Data 2'!$G$2+('Input Data 2'!$G$3-'Input Data 2'!$G$2)/($B$6-1)*(K28-1),"")</f>
        <v>0</v>
      </c>
      <c r="M28" t="e">
        <f>IF($L28&lt;='Input Data 2'!$O$11,FORECAST($L28,INDEX('Input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2'!$O$15:$O$214),1)),IF($L28&gt;='Input Data 2'!$O$12,FORECAST($L28,INDEX('Input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2'!$O$15:$O$214),1)),FORECAST($L28,INDEX('Input Data 2'!$O$15:$Q$214,MATCH(VLOOKUP($L28,'Input Data 2'!$O$15:$O$214,1),'Input Data 2'!$O$15:$O$214),2):INDEX('Input Data 2'!$O$15:$Q$214,MATCH(VLOOKUP($L28,'Input Data 2'!$O$15:$O$214,1),'Input Data 2'!$O$15:$O$214)+1,2),INDEX('Input Data 2'!$O$15:$Q$214,MATCH(VLOOKUP($L28,'Input Data 2'!$O$15:$Q$214,1),'Input Data 2'!$O$15:$O$214),1):INDEX('Input Data 2'!$O$15:$Q$214,MATCH(VLOOKUP($L28,'Input Data 2'!$O$15:$O$214,1),'Input Data 2'!$O$15:$O$214)+1,1))))</f>
        <v>#NUM!</v>
      </c>
      <c r="N28" t="e">
        <f>IF($L28&lt;='Input Data 2'!$O$11,FORECAST($L28,INDEX('Input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2'!$O$15:$O$214),1)),IF($L28&gt;='Input Data 2'!$O$12,FORECAST($L28,INDEX('Input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2'!$O$15:$O$214),1)),FORECAST($L28,INDEX('Input Data 2'!$O$15:$Q$214,MATCH(VLOOKUP($L28,'Input Data 2'!$O$15:$O$214,1),'Input Data 2'!$O$15:$O$214),3):INDEX('Input Data 2'!$O$15:$Q$214,MATCH(VLOOKUP($L28,'Input Data 2'!$O$15:$O$214,1),'Input Data 2'!$O$15:$O$214)+1,3),INDEX('Input Data 2'!$O$15:$Q$214,MATCH(VLOOKUP($L28,'Input Data 2'!$O$15:$Q$214,1),'Input Data 2'!$O$15:$O$214),1):INDEX('Input Data 2'!$O$15:$Q$214,MATCH(VLOOKUP($L28,'Input Data 2'!$O$15:$O$214,1),'Input Data 2'!$O$15:$O$214)+1,1))))</f>
        <v>#NUM!</v>
      </c>
      <c r="P28" s="17">
        <v>18</v>
      </c>
      <c r="Q28">
        <f>IF(NOT(P28&gt;$B$6),'Input Data 2'!$G$2+('Input Data 2'!$G$3-'Input Data 2'!$G$2)/($B$6-1)*(P28-1),"")</f>
        <v>0</v>
      </c>
      <c r="R28" t="e">
        <f>IF($Q28&lt;='Input Data 2'!$U$11,FORECAST($Q28,INDEX('Input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2'!$U$15:$U$214),1)),IF($Q28&gt;='Input Data 2'!$U$12,FORECAST($Q28,INDEX('Input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2'!$U$15:$U$214),1)),FORECAST($Q28,INDEX('Input Data 2'!$U$15:$W$214,MATCH(VLOOKUP($Q28,'Input Data 2'!$U$15:$U$214,1),'Input Data 2'!$U$15:$U$214),2):INDEX('Input Data 2'!$U$15:$W$214,MATCH(VLOOKUP($Q28,'Input Data 2'!$U$15:$U$214,1),'Input Data 2'!$U$15:$U$214)+1,2),INDEX('Input Data 2'!$U$15:$W$214,MATCH(VLOOKUP($Q28,'Input Data 2'!$U$15:$W$214,1),'Input Data 2'!$U$15:$U$214),1):INDEX('Input Data 2'!$U$15:$W$214,MATCH(VLOOKUP($Q28,'Input Data 2'!$U$15:$U$214,1),'Input Data 2'!$U$15:$U$214)+1,1))))</f>
        <v>#NUM!</v>
      </c>
      <c r="S28" t="e">
        <f>IF($Q28&lt;='Input Data 2'!$U$11,FORECAST($Q28,INDEX('Input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2'!$U$15:$U$214),1)),IF($Q28&gt;='Input Data 2'!$U$12,FORECAST($Q28,INDEX('Input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2'!$U$15:$U$214),1)),FORECAST($Q28,INDEX('Input Data 2'!$U$15:$W$214,MATCH(VLOOKUP($Q28,'Input Data 2'!$U$15:$U$214,1),'Input Data 2'!$U$15:$U$214),3):INDEX('Input Data 2'!$U$15:$W$214,MATCH(VLOOKUP($Q28,'Input Data 2'!$U$15:$U$214,1),'Input Data 2'!$U$15:$U$214)+1,3),INDEX('Input Data 2'!$U$15:$W$214,MATCH(VLOOKUP($Q28,'Input Data 2'!$U$15:$W$214,1),'Input Data 2'!$U$15:$U$214),1):INDEX('Input Data 2'!$U$15:$W$214,MATCH(VLOOKUP($Q28,'Input Data 2'!$U$15:$U$214,1),'Input Data 2'!$U$15:$U$214)+1,1))))</f>
        <v>#NUM!</v>
      </c>
      <c r="U28" s="17">
        <v>18</v>
      </c>
      <c r="V28">
        <f>IF(NOT(U28&gt;$B$6),'Input Data 2'!$G$2+('Input Data 2'!$G$3-'Input Data 2'!$G$2)/($B$6-1)*(U28-1),"")</f>
        <v>0</v>
      </c>
      <c r="W28" t="e">
        <f>IF($V28&lt;='Input Data 2'!$AA$11,FORECAST($V28,INDEX('Input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2'!$AA$15:$AA$214),1)),IF($V28&gt;='Input Data 2'!$AA$12,FORECAST($V28,INDEX('Input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2'!$AA$15:$AA$214),1)),FORECAST($V28,INDEX('Input Data 2'!$AA$15:$AC$214,MATCH(VLOOKUP($V28,'Input Data 2'!$AA$15:$AA$214,1),'Input Data 2'!$AA$15:$AA$214),2):INDEX('Input Data 2'!$AA$15:$AC$214,MATCH(VLOOKUP($V28,'Input Data 2'!$AA$15:$AA$214,1),'Input Data 2'!$AA$15:$AA$214)+1,2),INDEX('Input Data 2'!$AA$15:$AC$214,MATCH(VLOOKUP($V28,'Input Data 2'!$AA$15:$AC$214,1),'Input Data 2'!$AA$15:$AA$214),1):INDEX('Input Data 2'!$AA$15:$AC$214,MATCH(VLOOKUP($V28,'Input Data 2'!$AA$15:$AA$214,1),'Input Data 2'!$AA$15:$AA$214)+1,1))))</f>
        <v>#NUM!</v>
      </c>
      <c r="X28" t="e">
        <f>IF($V28&lt;='Input Data 2'!$AA$11,FORECAST($V28,INDEX('Input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2'!$AA$15:$AA$214),1)),IF($V28&gt;='Input Data 2'!$AA$12,FORECAST($V28,INDEX('Input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2'!$AA$15:$AA$214),1)),FORECAST($V28,INDEX('Input Data 2'!$AA$15:$AC$214,MATCH(VLOOKUP($V28,'Input Data 2'!$AA$15:$AA$214,1),'Input Data 2'!$AA$15:$AA$214),3):INDEX('Input Data 2'!$AA$15:$AC$214,MATCH(VLOOKUP($V28,'Input Data 2'!$AA$15:$AA$214,1),'Input Data 2'!$AA$15:$AA$214)+1,3),INDEX('Input Data 2'!$AA$15:$AC$214,MATCH(VLOOKUP($V28,'Input Data 2'!$AA$15:$AC$214,1),'Input Data 2'!$AA$15:$AA$214),1):INDEX('Input Data 2'!$AA$15:$AC$214,MATCH(VLOOKUP($V28,'Input Data 2'!$AA$15:$AA$214,1),'Input Data 2'!$AA$15:$AA$214)+1,1))))</f>
        <v>#NUM!</v>
      </c>
    </row>
    <row r="29" spans="1:24" x14ac:dyDescent="0.3">
      <c r="A29" s="17">
        <v>19</v>
      </c>
      <c r="B29">
        <f>IF(NOT(A29&gt;$B$6),'Input Data 2'!$G$2+('Input Data 2'!$G$3-'Input Data 2'!$G$2)/($B$6-1)*(A29-1),"")</f>
        <v>0</v>
      </c>
      <c r="C29" t="e">
        <f>IF($B29&lt;='Input Data 2'!$C$11,FORECAST($B29,INDEX('Input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2'!$C$15:$C$214),1)),IF($B29&gt;='Input Data 2'!$C$12,FORECAST($B29,INDEX('Input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2'!$C$15:$C$214),1)),FORECAST($B29,INDEX('Input Data 2'!$C$15:$E$214,MATCH(VLOOKUP($B29,'Input Data 2'!$C$15:$C$214,1),'Input Data 2'!$C$15:$C$214),2):INDEX('Input Data 2'!$C$15:$E$214,MATCH(VLOOKUP($B29,'Input Data 2'!$C$15:$C$214,1),'Input Data 2'!$C$15:$C$214)+1,2),INDEX('Input Data 2'!$C$15:$E$214,MATCH(VLOOKUP($B29,'Input Data 2'!$C$15:$C$214,1),'Input Data 2'!$C$15:$C$214),1):INDEX('Input Data 2'!$C$15:$E$214,MATCH(VLOOKUP($B29,'Input Data 2'!$C$15:$C$214,1),'Input Data 2'!$C$15:$C$214)+1,1))))</f>
        <v>#NUM!</v>
      </c>
      <c r="D29" t="e">
        <f>IF($B29&lt;='Input Data 2'!$C$11,FORECAST($B29,INDEX('Input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2'!$C$15:$C$214),1)),IF($B29&gt;='Input Data 2'!$C$12,FORECAST($B29,INDEX('Input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2'!$C$15:$C$214),1)),FORECAST($B29,INDEX('Input Data 2'!$C$15:$E$214,MATCH(VLOOKUP($B29,'Input Data 2'!$C$15:$C$214,1),'Input Data 2'!$C$15:$C$214),3):INDEX('Input Data 2'!$C$15:$E$214,MATCH(VLOOKUP($B29,'Input Data 2'!$C$15:$C$214,1),'Input Data 2'!$C$15:$C$214)+1,3),INDEX('Input Data 2'!$C$15:$E$214,MATCH(VLOOKUP($B29,'Input Data 2'!$C$15:$C$214,1),'Input Data 2'!$C$15:$C$214),1):INDEX('Input Data 2'!$C$15:$E$214,MATCH(VLOOKUP($B29,'Input Data 2'!$C$15:$C$214,1),'Input Data 2'!$C$15:$C$214)+1,1))))</f>
        <v>#NUM!</v>
      </c>
      <c r="F29" s="17">
        <v>19</v>
      </c>
      <c r="G29">
        <f>IF(NOT(F29&gt;$B$6),'Input Data 2'!$G$2+('Input Data 2'!$G$3-'Input Data 2'!$G$2)/($B$6-1)*(F29-1),"")</f>
        <v>0</v>
      </c>
      <c r="H29" t="e">
        <f>IF($G29&lt;='Input Data 2'!$I$11,FORECAST($G29,INDEX('Input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2'!$I$15:$I$214),1)),IF($G29&gt;='Input Data 2'!$I$12,FORECAST($G29,INDEX('Input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2'!$I$15:$I$214),1)),FORECAST($G29,INDEX('Input Data 2'!$I$15:$K$214,MATCH(VLOOKUP($G29,'Input Data 2'!$I$15:$I$214,1),'Input Data 2'!$I$15:$I$214),2):INDEX('Input Data 2'!$I$15:$K$214,MATCH(VLOOKUP($G29,'Input Data 2'!$I$15:$I$214,1),'Input Data 2'!$I$15:$I$214)+1,2),INDEX('Input Data 2'!$I$15:$K$214,MATCH(VLOOKUP($G29,'Input Data 2'!$I$15:$K$214,1),'Input Data 2'!$I$15:$I$214),1):INDEX('Input Data 2'!$I$15:$K$214,MATCH(VLOOKUP($G29,'Input Data 2'!$I$15:$I$214,1),'Input Data 2'!$I$15:$I$214)+1,1))))</f>
        <v>#NUM!</v>
      </c>
      <c r="I29" t="e">
        <f>IF($G29&lt;='Input Data 2'!$I$11,FORECAST($G29,INDEX('Input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2'!$I$15:$I$214),1)),IF($G29&gt;='Input Data 2'!$I$12,FORECAST($G29,INDEX('Input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2'!$I$15:$I$214),1)),FORECAST($G29,INDEX('Input Data 2'!$I$15:$K$214,MATCH(VLOOKUP($G29,'Input Data 2'!$I$15:$I$214,1),'Input Data 2'!$I$15:$I$214),3):INDEX('Input Data 2'!$I$15:$K$214,MATCH(VLOOKUP($G29,'Input Data 2'!$I$15:$I$214,1),'Input Data 2'!$I$15:$I$214)+1,3),INDEX('Input Data 2'!$I$15:$K$214,MATCH(VLOOKUP($G29,'Input Data 2'!$I$15:$K$214,1),'Input Data 2'!$I$15:$I$214),1):INDEX('Input Data 2'!$I$15:$K$214,MATCH(VLOOKUP($G29,'Input Data 2'!$I$15:$I$214,1),'Input Data 2'!$I$15:$I$214)+1,1))))</f>
        <v>#NUM!</v>
      </c>
      <c r="K29" s="17">
        <v>19</v>
      </c>
      <c r="L29">
        <f>IF(NOT(K29&gt;$B$6),'Input Data 2'!$G$2+('Input Data 2'!$G$3-'Input Data 2'!$G$2)/($B$6-1)*(K29-1),"")</f>
        <v>0</v>
      </c>
      <c r="M29" t="e">
        <f>IF($L29&lt;='Input Data 2'!$O$11,FORECAST($L29,INDEX('Input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2'!$O$15:$O$214),1)),IF($L29&gt;='Input Data 2'!$O$12,FORECAST($L29,INDEX('Input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2'!$O$15:$O$214),1)),FORECAST($L29,INDEX('Input Data 2'!$O$15:$Q$214,MATCH(VLOOKUP($L29,'Input Data 2'!$O$15:$O$214,1),'Input Data 2'!$O$15:$O$214),2):INDEX('Input Data 2'!$O$15:$Q$214,MATCH(VLOOKUP($L29,'Input Data 2'!$O$15:$O$214,1),'Input Data 2'!$O$15:$O$214)+1,2),INDEX('Input Data 2'!$O$15:$Q$214,MATCH(VLOOKUP($L29,'Input Data 2'!$O$15:$Q$214,1),'Input Data 2'!$O$15:$O$214),1):INDEX('Input Data 2'!$O$15:$Q$214,MATCH(VLOOKUP($L29,'Input Data 2'!$O$15:$O$214,1),'Input Data 2'!$O$15:$O$214)+1,1))))</f>
        <v>#NUM!</v>
      </c>
      <c r="N29" t="e">
        <f>IF($L29&lt;='Input Data 2'!$O$11,FORECAST($L29,INDEX('Input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2'!$O$15:$O$214),1)),IF($L29&gt;='Input Data 2'!$O$12,FORECAST($L29,INDEX('Input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2'!$O$15:$O$214),1)),FORECAST($L29,INDEX('Input Data 2'!$O$15:$Q$214,MATCH(VLOOKUP($L29,'Input Data 2'!$O$15:$O$214,1),'Input Data 2'!$O$15:$O$214),3):INDEX('Input Data 2'!$O$15:$Q$214,MATCH(VLOOKUP($L29,'Input Data 2'!$O$15:$O$214,1),'Input Data 2'!$O$15:$O$214)+1,3),INDEX('Input Data 2'!$O$15:$Q$214,MATCH(VLOOKUP($L29,'Input Data 2'!$O$15:$Q$214,1),'Input Data 2'!$O$15:$O$214),1):INDEX('Input Data 2'!$O$15:$Q$214,MATCH(VLOOKUP($L29,'Input Data 2'!$O$15:$O$214,1),'Input Data 2'!$O$15:$O$214)+1,1))))</f>
        <v>#NUM!</v>
      </c>
      <c r="P29" s="17">
        <v>19</v>
      </c>
      <c r="Q29">
        <f>IF(NOT(P29&gt;$B$6),'Input Data 2'!$G$2+('Input Data 2'!$G$3-'Input Data 2'!$G$2)/($B$6-1)*(P29-1),"")</f>
        <v>0</v>
      </c>
      <c r="R29" t="e">
        <f>IF($Q29&lt;='Input Data 2'!$U$11,FORECAST($Q29,INDEX('Input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2'!$U$15:$U$214),1)),IF($Q29&gt;='Input Data 2'!$U$12,FORECAST($Q29,INDEX('Input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2'!$U$15:$U$214),1)),FORECAST($Q29,INDEX('Input Data 2'!$U$15:$W$214,MATCH(VLOOKUP($Q29,'Input Data 2'!$U$15:$U$214,1),'Input Data 2'!$U$15:$U$214),2):INDEX('Input Data 2'!$U$15:$W$214,MATCH(VLOOKUP($Q29,'Input Data 2'!$U$15:$U$214,1),'Input Data 2'!$U$15:$U$214)+1,2),INDEX('Input Data 2'!$U$15:$W$214,MATCH(VLOOKUP($Q29,'Input Data 2'!$U$15:$W$214,1),'Input Data 2'!$U$15:$U$214),1):INDEX('Input Data 2'!$U$15:$W$214,MATCH(VLOOKUP($Q29,'Input Data 2'!$U$15:$U$214,1),'Input Data 2'!$U$15:$U$214)+1,1))))</f>
        <v>#NUM!</v>
      </c>
      <c r="S29" t="e">
        <f>IF($Q29&lt;='Input Data 2'!$U$11,FORECAST($Q29,INDEX('Input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2'!$U$15:$U$214),1)),IF($Q29&gt;='Input Data 2'!$U$12,FORECAST($Q29,INDEX('Input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2'!$U$15:$U$214),1)),FORECAST($Q29,INDEX('Input Data 2'!$U$15:$W$214,MATCH(VLOOKUP($Q29,'Input Data 2'!$U$15:$U$214,1),'Input Data 2'!$U$15:$U$214),3):INDEX('Input Data 2'!$U$15:$W$214,MATCH(VLOOKUP($Q29,'Input Data 2'!$U$15:$U$214,1),'Input Data 2'!$U$15:$U$214)+1,3),INDEX('Input Data 2'!$U$15:$W$214,MATCH(VLOOKUP($Q29,'Input Data 2'!$U$15:$W$214,1),'Input Data 2'!$U$15:$U$214),1):INDEX('Input Data 2'!$U$15:$W$214,MATCH(VLOOKUP($Q29,'Input Data 2'!$U$15:$U$214,1),'Input Data 2'!$U$15:$U$214)+1,1))))</f>
        <v>#NUM!</v>
      </c>
      <c r="U29" s="17">
        <v>19</v>
      </c>
      <c r="V29">
        <f>IF(NOT(U29&gt;$B$6),'Input Data 2'!$G$2+('Input Data 2'!$G$3-'Input Data 2'!$G$2)/($B$6-1)*(U29-1),"")</f>
        <v>0</v>
      </c>
      <c r="W29" t="e">
        <f>IF($V29&lt;='Input Data 2'!$AA$11,FORECAST($V29,INDEX('Input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2'!$AA$15:$AA$214),1)),IF($V29&gt;='Input Data 2'!$AA$12,FORECAST($V29,INDEX('Input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2'!$AA$15:$AA$214),1)),FORECAST($V29,INDEX('Input Data 2'!$AA$15:$AC$214,MATCH(VLOOKUP($V29,'Input Data 2'!$AA$15:$AA$214,1),'Input Data 2'!$AA$15:$AA$214),2):INDEX('Input Data 2'!$AA$15:$AC$214,MATCH(VLOOKUP($V29,'Input Data 2'!$AA$15:$AA$214,1),'Input Data 2'!$AA$15:$AA$214)+1,2),INDEX('Input Data 2'!$AA$15:$AC$214,MATCH(VLOOKUP($V29,'Input Data 2'!$AA$15:$AC$214,1),'Input Data 2'!$AA$15:$AA$214),1):INDEX('Input Data 2'!$AA$15:$AC$214,MATCH(VLOOKUP($V29,'Input Data 2'!$AA$15:$AA$214,1),'Input Data 2'!$AA$15:$AA$214)+1,1))))</f>
        <v>#NUM!</v>
      </c>
      <c r="X29" t="e">
        <f>IF($V29&lt;='Input Data 2'!$AA$11,FORECAST($V29,INDEX('Input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2'!$AA$15:$AA$214),1)),IF($V29&gt;='Input Data 2'!$AA$12,FORECAST($V29,INDEX('Input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2'!$AA$15:$AA$214),1)),FORECAST($V29,INDEX('Input Data 2'!$AA$15:$AC$214,MATCH(VLOOKUP($V29,'Input Data 2'!$AA$15:$AA$214,1),'Input Data 2'!$AA$15:$AA$214),3):INDEX('Input Data 2'!$AA$15:$AC$214,MATCH(VLOOKUP($V29,'Input Data 2'!$AA$15:$AA$214,1),'Input Data 2'!$AA$15:$AA$214)+1,3),INDEX('Input Data 2'!$AA$15:$AC$214,MATCH(VLOOKUP($V29,'Input Data 2'!$AA$15:$AC$214,1),'Input Data 2'!$AA$15:$AA$214),1):INDEX('Input Data 2'!$AA$15:$AC$214,MATCH(VLOOKUP($V29,'Input Data 2'!$AA$15:$AA$214,1),'Input Data 2'!$AA$15:$AA$214)+1,1))))</f>
        <v>#NUM!</v>
      </c>
    </row>
    <row r="30" spans="1:24" x14ac:dyDescent="0.3">
      <c r="A30" s="17">
        <v>20</v>
      </c>
      <c r="B30">
        <f>IF(NOT(A30&gt;$B$6),'Input Data 2'!$G$2+('Input Data 2'!$G$3-'Input Data 2'!$G$2)/($B$6-1)*(A30-1),"")</f>
        <v>0</v>
      </c>
      <c r="C30" t="e">
        <f>IF($B30&lt;='Input Data 2'!$C$11,FORECAST($B30,INDEX('Input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2'!$C$15:$C$214),1)),IF($B30&gt;='Input Data 2'!$C$12,FORECAST($B30,INDEX('Input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2'!$C$15:$C$214),1)),FORECAST($B30,INDEX('Input Data 2'!$C$15:$E$214,MATCH(VLOOKUP($B30,'Input Data 2'!$C$15:$C$214,1),'Input Data 2'!$C$15:$C$214),2):INDEX('Input Data 2'!$C$15:$E$214,MATCH(VLOOKUP($B30,'Input Data 2'!$C$15:$C$214,1),'Input Data 2'!$C$15:$C$214)+1,2),INDEX('Input Data 2'!$C$15:$E$214,MATCH(VLOOKUP($B30,'Input Data 2'!$C$15:$C$214,1),'Input Data 2'!$C$15:$C$214),1):INDEX('Input Data 2'!$C$15:$E$214,MATCH(VLOOKUP($B30,'Input Data 2'!$C$15:$C$214,1),'Input Data 2'!$C$15:$C$214)+1,1))))</f>
        <v>#NUM!</v>
      </c>
      <c r="D30" t="e">
        <f>IF($B30&lt;='Input Data 2'!$C$11,FORECAST($B30,INDEX('Input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2'!$C$15:$C$214),1)),IF($B30&gt;='Input Data 2'!$C$12,FORECAST($B30,INDEX('Input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2'!$C$15:$C$214),1)),FORECAST($B30,INDEX('Input Data 2'!$C$15:$E$214,MATCH(VLOOKUP($B30,'Input Data 2'!$C$15:$C$214,1),'Input Data 2'!$C$15:$C$214),3):INDEX('Input Data 2'!$C$15:$E$214,MATCH(VLOOKUP($B30,'Input Data 2'!$C$15:$C$214,1),'Input Data 2'!$C$15:$C$214)+1,3),INDEX('Input Data 2'!$C$15:$E$214,MATCH(VLOOKUP($B30,'Input Data 2'!$C$15:$C$214,1),'Input Data 2'!$C$15:$C$214),1):INDEX('Input Data 2'!$C$15:$E$214,MATCH(VLOOKUP($B30,'Input Data 2'!$C$15:$C$214,1),'Input Data 2'!$C$15:$C$214)+1,1))))</f>
        <v>#NUM!</v>
      </c>
      <c r="F30" s="17">
        <v>20</v>
      </c>
      <c r="G30">
        <f>IF(NOT(F30&gt;$B$6),'Input Data 2'!$G$2+('Input Data 2'!$G$3-'Input Data 2'!$G$2)/($B$6-1)*(F30-1),"")</f>
        <v>0</v>
      </c>
      <c r="H30" t="e">
        <f>IF($G30&lt;='Input Data 2'!$I$11,FORECAST($G30,INDEX('Input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2'!$I$15:$I$214),1)),IF($G30&gt;='Input Data 2'!$I$12,FORECAST($G30,INDEX('Input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2'!$I$15:$I$214),1)),FORECAST($G30,INDEX('Input Data 2'!$I$15:$K$214,MATCH(VLOOKUP($G30,'Input Data 2'!$I$15:$I$214,1),'Input Data 2'!$I$15:$I$214),2):INDEX('Input Data 2'!$I$15:$K$214,MATCH(VLOOKUP($G30,'Input Data 2'!$I$15:$I$214,1),'Input Data 2'!$I$15:$I$214)+1,2),INDEX('Input Data 2'!$I$15:$K$214,MATCH(VLOOKUP($G30,'Input Data 2'!$I$15:$K$214,1),'Input Data 2'!$I$15:$I$214),1):INDEX('Input Data 2'!$I$15:$K$214,MATCH(VLOOKUP($G30,'Input Data 2'!$I$15:$I$214,1),'Input Data 2'!$I$15:$I$214)+1,1))))</f>
        <v>#NUM!</v>
      </c>
      <c r="I30" t="e">
        <f>IF($G30&lt;='Input Data 2'!$I$11,FORECAST($G30,INDEX('Input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2'!$I$15:$I$214),1)),IF($G30&gt;='Input Data 2'!$I$12,FORECAST($G30,INDEX('Input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2'!$I$15:$I$214),1)),FORECAST($G30,INDEX('Input Data 2'!$I$15:$K$214,MATCH(VLOOKUP($G30,'Input Data 2'!$I$15:$I$214,1),'Input Data 2'!$I$15:$I$214),3):INDEX('Input Data 2'!$I$15:$K$214,MATCH(VLOOKUP($G30,'Input Data 2'!$I$15:$I$214,1),'Input Data 2'!$I$15:$I$214)+1,3),INDEX('Input Data 2'!$I$15:$K$214,MATCH(VLOOKUP($G30,'Input Data 2'!$I$15:$K$214,1),'Input Data 2'!$I$15:$I$214),1):INDEX('Input Data 2'!$I$15:$K$214,MATCH(VLOOKUP($G30,'Input Data 2'!$I$15:$I$214,1),'Input Data 2'!$I$15:$I$214)+1,1))))</f>
        <v>#NUM!</v>
      </c>
      <c r="K30" s="17">
        <v>20</v>
      </c>
      <c r="L30">
        <f>IF(NOT(K30&gt;$B$6),'Input Data 2'!$G$2+('Input Data 2'!$G$3-'Input Data 2'!$G$2)/($B$6-1)*(K30-1),"")</f>
        <v>0</v>
      </c>
      <c r="M30" t="e">
        <f>IF($L30&lt;='Input Data 2'!$O$11,FORECAST($L30,INDEX('Input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2'!$O$15:$O$214),1)),IF($L30&gt;='Input Data 2'!$O$12,FORECAST($L30,INDEX('Input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2'!$O$15:$O$214),1)),FORECAST($L30,INDEX('Input Data 2'!$O$15:$Q$214,MATCH(VLOOKUP($L30,'Input Data 2'!$O$15:$O$214,1),'Input Data 2'!$O$15:$O$214),2):INDEX('Input Data 2'!$O$15:$Q$214,MATCH(VLOOKUP($L30,'Input Data 2'!$O$15:$O$214,1),'Input Data 2'!$O$15:$O$214)+1,2),INDEX('Input Data 2'!$O$15:$Q$214,MATCH(VLOOKUP($L30,'Input Data 2'!$O$15:$Q$214,1),'Input Data 2'!$O$15:$O$214),1):INDEX('Input Data 2'!$O$15:$Q$214,MATCH(VLOOKUP($L30,'Input Data 2'!$O$15:$O$214,1),'Input Data 2'!$O$15:$O$214)+1,1))))</f>
        <v>#NUM!</v>
      </c>
      <c r="N30" t="e">
        <f>IF($L30&lt;='Input Data 2'!$O$11,FORECAST($L30,INDEX('Input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2'!$O$15:$O$214),1)),IF($L30&gt;='Input Data 2'!$O$12,FORECAST($L30,INDEX('Input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2'!$O$15:$O$214),1)),FORECAST($L30,INDEX('Input Data 2'!$O$15:$Q$214,MATCH(VLOOKUP($L30,'Input Data 2'!$O$15:$O$214,1),'Input Data 2'!$O$15:$O$214),3):INDEX('Input Data 2'!$O$15:$Q$214,MATCH(VLOOKUP($L30,'Input Data 2'!$O$15:$O$214,1),'Input Data 2'!$O$15:$O$214)+1,3),INDEX('Input Data 2'!$O$15:$Q$214,MATCH(VLOOKUP($L30,'Input Data 2'!$O$15:$Q$214,1),'Input Data 2'!$O$15:$O$214),1):INDEX('Input Data 2'!$O$15:$Q$214,MATCH(VLOOKUP($L30,'Input Data 2'!$O$15:$O$214,1),'Input Data 2'!$O$15:$O$214)+1,1))))</f>
        <v>#NUM!</v>
      </c>
      <c r="P30" s="17">
        <v>20</v>
      </c>
      <c r="Q30">
        <f>IF(NOT(P30&gt;$B$6),'Input Data 2'!$G$2+('Input Data 2'!$G$3-'Input Data 2'!$G$2)/($B$6-1)*(P30-1),"")</f>
        <v>0</v>
      </c>
      <c r="R30" t="e">
        <f>IF($Q30&lt;='Input Data 2'!$U$11,FORECAST($Q30,INDEX('Input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2'!$U$15:$U$214),1)),IF($Q30&gt;='Input Data 2'!$U$12,FORECAST($Q30,INDEX('Input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2'!$U$15:$U$214),1)),FORECAST($Q30,INDEX('Input Data 2'!$U$15:$W$214,MATCH(VLOOKUP($Q30,'Input Data 2'!$U$15:$U$214,1),'Input Data 2'!$U$15:$U$214),2):INDEX('Input Data 2'!$U$15:$W$214,MATCH(VLOOKUP($Q30,'Input Data 2'!$U$15:$U$214,1),'Input Data 2'!$U$15:$U$214)+1,2),INDEX('Input Data 2'!$U$15:$W$214,MATCH(VLOOKUP($Q30,'Input Data 2'!$U$15:$W$214,1),'Input Data 2'!$U$15:$U$214),1):INDEX('Input Data 2'!$U$15:$W$214,MATCH(VLOOKUP($Q30,'Input Data 2'!$U$15:$U$214,1),'Input Data 2'!$U$15:$U$214)+1,1))))</f>
        <v>#NUM!</v>
      </c>
      <c r="S30" t="e">
        <f>IF($Q30&lt;='Input Data 2'!$U$11,FORECAST($Q30,INDEX('Input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2'!$U$15:$U$214),1)),IF($Q30&gt;='Input Data 2'!$U$12,FORECAST($Q30,INDEX('Input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2'!$U$15:$U$214),1)),FORECAST($Q30,INDEX('Input Data 2'!$U$15:$W$214,MATCH(VLOOKUP($Q30,'Input Data 2'!$U$15:$U$214,1),'Input Data 2'!$U$15:$U$214),3):INDEX('Input Data 2'!$U$15:$W$214,MATCH(VLOOKUP($Q30,'Input Data 2'!$U$15:$U$214,1),'Input Data 2'!$U$15:$U$214)+1,3),INDEX('Input Data 2'!$U$15:$W$214,MATCH(VLOOKUP($Q30,'Input Data 2'!$U$15:$W$214,1),'Input Data 2'!$U$15:$U$214),1):INDEX('Input Data 2'!$U$15:$W$214,MATCH(VLOOKUP($Q30,'Input Data 2'!$U$15:$U$214,1),'Input Data 2'!$U$15:$U$214)+1,1))))</f>
        <v>#NUM!</v>
      </c>
      <c r="U30" s="17">
        <v>20</v>
      </c>
      <c r="V30">
        <f>IF(NOT(U30&gt;$B$6),'Input Data 2'!$G$2+('Input Data 2'!$G$3-'Input Data 2'!$G$2)/($B$6-1)*(U30-1),"")</f>
        <v>0</v>
      </c>
      <c r="W30" t="e">
        <f>IF($V30&lt;='Input Data 2'!$AA$11,FORECAST($V30,INDEX('Input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2'!$AA$15:$AA$214),1)),IF($V30&gt;='Input Data 2'!$AA$12,FORECAST($V30,INDEX('Input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2'!$AA$15:$AA$214),1)),FORECAST($V30,INDEX('Input Data 2'!$AA$15:$AC$214,MATCH(VLOOKUP($V30,'Input Data 2'!$AA$15:$AA$214,1),'Input Data 2'!$AA$15:$AA$214),2):INDEX('Input Data 2'!$AA$15:$AC$214,MATCH(VLOOKUP($V30,'Input Data 2'!$AA$15:$AA$214,1),'Input Data 2'!$AA$15:$AA$214)+1,2),INDEX('Input Data 2'!$AA$15:$AC$214,MATCH(VLOOKUP($V30,'Input Data 2'!$AA$15:$AC$214,1),'Input Data 2'!$AA$15:$AA$214),1):INDEX('Input Data 2'!$AA$15:$AC$214,MATCH(VLOOKUP($V30,'Input Data 2'!$AA$15:$AA$214,1),'Input Data 2'!$AA$15:$AA$214)+1,1))))</f>
        <v>#NUM!</v>
      </c>
      <c r="X30" t="e">
        <f>IF($V30&lt;='Input Data 2'!$AA$11,FORECAST($V30,INDEX('Input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2'!$AA$15:$AA$214),1)),IF($V30&gt;='Input Data 2'!$AA$12,FORECAST($V30,INDEX('Input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2'!$AA$15:$AA$214),1)),FORECAST($V30,INDEX('Input Data 2'!$AA$15:$AC$214,MATCH(VLOOKUP($V30,'Input Data 2'!$AA$15:$AA$214,1),'Input Data 2'!$AA$15:$AA$214),3):INDEX('Input Data 2'!$AA$15:$AC$214,MATCH(VLOOKUP($V30,'Input Data 2'!$AA$15:$AA$214,1),'Input Data 2'!$AA$15:$AA$214)+1,3),INDEX('Input Data 2'!$AA$15:$AC$214,MATCH(VLOOKUP($V30,'Input Data 2'!$AA$15:$AC$214,1),'Input Data 2'!$AA$15:$AA$214),1):INDEX('Input Data 2'!$AA$15:$AC$214,MATCH(VLOOKUP($V30,'Input Data 2'!$AA$15:$AA$214,1),'Input Data 2'!$AA$15:$AA$214)+1,1))))</f>
        <v>#NUM!</v>
      </c>
    </row>
    <row r="31" spans="1:24" x14ac:dyDescent="0.3">
      <c r="A31" s="17">
        <v>21</v>
      </c>
      <c r="B31">
        <f>IF(NOT(A31&gt;$B$6),'Input Data 2'!$G$2+('Input Data 2'!$G$3-'Input Data 2'!$G$2)/($B$6-1)*(A31-1),"")</f>
        <v>0</v>
      </c>
      <c r="C31" t="e">
        <f>IF($B31&lt;='Input Data 2'!$C$11,FORECAST($B31,INDEX('Input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2'!$C$15:$C$214),1)),IF($B31&gt;='Input Data 2'!$C$12,FORECAST($B31,INDEX('Input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2'!$C$15:$C$214),1)),FORECAST($B31,INDEX('Input Data 2'!$C$15:$E$214,MATCH(VLOOKUP($B31,'Input Data 2'!$C$15:$C$214,1),'Input Data 2'!$C$15:$C$214),2):INDEX('Input Data 2'!$C$15:$E$214,MATCH(VLOOKUP($B31,'Input Data 2'!$C$15:$C$214,1),'Input Data 2'!$C$15:$C$214)+1,2),INDEX('Input Data 2'!$C$15:$E$214,MATCH(VLOOKUP($B31,'Input Data 2'!$C$15:$C$214,1),'Input Data 2'!$C$15:$C$214),1):INDEX('Input Data 2'!$C$15:$E$214,MATCH(VLOOKUP($B31,'Input Data 2'!$C$15:$C$214,1),'Input Data 2'!$C$15:$C$214)+1,1))))</f>
        <v>#NUM!</v>
      </c>
      <c r="D31" t="e">
        <f>IF($B31&lt;='Input Data 2'!$C$11,FORECAST($B31,INDEX('Input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2'!$C$15:$C$214),1)),IF($B31&gt;='Input Data 2'!$C$12,FORECAST($B31,INDEX('Input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2'!$C$15:$C$214),1)),FORECAST($B31,INDEX('Input Data 2'!$C$15:$E$214,MATCH(VLOOKUP($B31,'Input Data 2'!$C$15:$C$214,1),'Input Data 2'!$C$15:$C$214),3):INDEX('Input Data 2'!$C$15:$E$214,MATCH(VLOOKUP($B31,'Input Data 2'!$C$15:$C$214,1),'Input Data 2'!$C$15:$C$214)+1,3),INDEX('Input Data 2'!$C$15:$E$214,MATCH(VLOOKUP($B31,'Input Data 2'!$C$15:$C$214,1),'Input Data 2'!$C$15:$C$214),1):INDEX('Input Data 2'!$C$15:$E$214,MATCH(VLOOKUP($B31,'Input Data 2'!$C$15:$C$214,1),'Input Data 2'!$C$15:$C$214)+1,1))))</f>
        <v>#NUM!</v>
      </c>
      <c r="F31" s="17">
        <v>21</v>
      </c>
      <c r="G31">
        <f>IF(NOT(F31&gt;$B$6),'Input Data 2'!$G$2+('Input Data 2'!$G$3-'Input Data 2'!$G$2)/($B$6-1)*(F31-1),"")</f>
        <v>0</v>
      </c>
      <c r="H31" t="e">
        <f>IF($G31&lt;='Input Data 2'!$I$11,FORECAST($G31,INDEX('Input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2'!$I$15:$I$214),1)),IF($G31&gt;='Input Data 2'!$I$12,FORECAST($G31,INDEX('Input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2'!$I$15:$I$214),1)),FORECAST($G31,INDEX('Input Data 2'!$I$15:$K$214,MATCH(VLOOKUP($G31,'Input Data 2'!$I$15:$I$214,1),'Input Data 2'!$I$15:$I$214),2):INDEX('Input Data 2'!$I$15:$K$214,MATCH(VLOOKUP($G31,'Input Data 2'!$I$15:$I$214,1),'Input Data 2'!$I$15:$I$214)+1,2),INDEX('Input Data 2'!$I$15:$K$214,MATCH(VLOOKUP($G31,'Input Data 2'!$I$15:$K$214,1),'Input Data 2'!$I$15:$I$214),1):INDEX('Input Data 2'!$I$15:$K$214,MATCH(VLOOKUP($G31,'Input Data 2'!$I$15:$I$214,1),'Input Data 2'!$I$15:$I$214)+1,1))))</f>
        <v>#NUM!</v>
      </c>
      <c r="I31" t="e">
        <f>IF($G31&lt;='Input Data 2'!$I$11,FORECAST($G31,INDEX('Input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2'!$I$15:$I$214),1)),IF($G31&gt;='Input Data 2'!$I$12,FORECAST($G31,INDEX('Input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2'!$I$15:$I$214),1)),FORECAST($G31,INDEX('Input Data 2'!$I$15:$K$214,MATCH(VLOOKUP($G31,'Input Data 2'!$I$15:$I$214,1),'Input Data 2'!$I$15:$I$214),3):INDEX('Input Data 2'!$I$15:$K$214,MATCH(VLOOKUP($G31,'Input Data 2'!$I$15:$I$214,1),'Input Data 2'!$I$15:$I$214)+1,3),INDEX('Input Data 2'!$I$15:$K$214,MATCH(VLOOKUP($G31,'Input Data 2'!$I$15:$K$214,1),'Input Data 2'!$I$15:$I$214),1):INDEX('Input Data 2'!$I$15:$K$214,MATCH(VLOOKUP($G31,'Input Data 2'!$I$15:$I$214,1),'Input Data 2'!$I$15:$I$214)+1,1))))</f>
        <v>#NUM!</v>
      </c>
      <c r="K31" s="17">
        <v>21</v>
      </c>
      <c r="L31">
        <f>IF(NOT(K31&gt;$B$6),'Input Data 2'!$G$2+('Input Data 2'!$G$3-'Input Data 2'!$G$2)/($B$6-1)*(K31-1),"")</f>
        <v>0</v>
      </c>
      <c r="M31" t="e">
        <f>IF($L31&lt;='Input Data 2'!$O$11,FORECAST($L31,INDEX('Input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2'!$O$15:$O$214),1)),IF($L31&gt;='Input Data 2'!$O$12,FORECAST($L31,INDEX('Input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2'!$O$15:$O$214),1)),FORECAST($L31,INDEX('Input Data 2'!$O$15:$Q$214,MATCH(VLOOKUP($L31,'Input Data 2'!$O$15:$O$214,1),'Input Data 2'!$O$15:$O$214),2):INDEX('Input Data 2'!$O$15:$Q$214,MATCH(VLOOKUP($L31,'Input Data 2'!$O$15:$O$214,1),'Input Data 2'!$O$15:$O$214)+1,2),INDEX('Input Data 2'!$O$15:$Q$214,MATCH(VLOOKUP($L31,'Input Data 2'!$O$15:$Q$214,1),'Input Data 2'!$O$15:$O$214),1):INDEX('Input Data 2'!$O$15:$Q$214,MATCH(VLOOKUP($L31,'Input Data 2'!$O$15:$O$214,1),'Input Data 2'!$O$15:$O$214)+1,1))))</f>
        <v>#NUM!</v>
      </c>
      <c r="N31" t="e">
        <f>IF($L31&lt;='Input Data 2'!$O$11,FORECAST($L31,INDEX('Input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2'!$O$15:$O$214),1)),IF($L31&gt;='Input Data 2'!$O$12,FORECAST($L31,INDEX('Input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2'!$O$15:$O$214),1)),FORECAST($L31,INDEX('Input Data 2'!$O$15:$Q$214,MATCH(VLOOKUP($L31,'Input Data 2'!$O$15:$O$214,1),'Input Data 2'!$O$15:$O$214),3):INDEX('Input Data 2'!$O$15:$Q$214,MATCH(VLOOKUP($L31,'Input Data 2'!$O$15:$O$214,1),'Input Data 2'!$O$15:$O$214)+1,3),INDEX('Input Data 2'!$O$15:$Q$214,MATCH(VLOOKUP($L31,'Input Data 2'!$O$15:$Q$214,1),'Input Data 2'!$O$15:$O$214),1):INDEX('Input Data 2'!$O$15:$Q$214,MATCH(VLOOKUP($L31,'Input Data 2'!$O$15:$O$214,1),'Input Data 2'!$O$15:$O$214)+1,1))))</f>
        <v>#NUM!</v>
      </c>
      <c r="P31" s="17">
        <v>21</v>
      </c>
      <c r="Q31">
        <f>IF(NOT(P31&gt;$B$6),'Input Data 2'!$G$2+('Input Data 2'!$G$3-'Input Data 2'!$G$2)/($B$6-1)*(P31-1),"")</f>
        <v>0</v>
      </c>
      <c r="R31" t="e">
        <f>IF($Q31&lt;='Input Data 2'!$U$11,FORECAST($Q31,INDEX('Input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2'!$U$15:$U$214),1)),IF($Q31&gt;='Input Data 2'!$U$12,FORECAST($Q31,INDEX('Input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2'!$U$15:$U$214),1)),FORECAST($Q31,INDEX('Input Data 2'!$U$15:$W$214,MATCH(VLOOKUP($Q31,'Input Data 2'!$U$15:$U$214,1),'Input Data 2'!$U$15:$U$214),2):INDEX('Input Data 2'!$U$15:$W$214,MATCH(VLOOKUP($Q31,'Input Data 2'!$U$15:$U$214,1),'Input Data 2'!$U$15:$U$214)+1,2),INDEX('Input Data 2'!$U$15:$W$214,MATCH(VLOOKUP($Q31,'Input Data 2'!$U$15:$W$214,1),'Input Data 2'!$U$15:$U$214),1):INDEX('Input Data 2'!$U$15:$W$214,MATCH(VLOOKUP($Q31,'Input Data 2'!$U$15:$U$214,1),'Input Data 2'!$U$15:$U$214)+1,1))))</f>
        <v>#NUM!</v>
      </c>
      <c r="S31" t="e">
        <f>IF($Q31&lt;='Input Data 2'!$U$11,FORECAST($Q31,INDEX('Input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2'!$U$15:$U$214),1)),IF($Q31&gt;='Input Data 2'!$U$12,FORECAST($Q31,INDEX('Input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2'!$U$15:$U$214),1)),FORECAST($Q31,INDEX('Input Data 2'!$U$15:$W$214,MATCH(VLOOKUP($Q31,'Input Data 2'!$U$15:$U$214,1),'Input Data 2'!$U$15:$U$214),3):INDEX('Input Data 2'!$U$15:$W$214,MATCH(VLOOKUP($Q31,'Input Data 2'!$U$15:$U$214,1),'Input Data 2'!$U$15:$U$214)+1,3),INDEX('Input Data 2'!$U$15:$W$214,MATCH(VLOOKUP($Q31,'Input Data 2'!$U$15:$W$214,1),'Input Data 2'!$U$15:$U$214),1):INDEX('Input Data 2'!$U$15:$W$214,MATCH(VLOOKUP($Q31,'Input Data 2'!$U$15:$U$214,1),'Input Data 2'!$U$15:$U$214)+1,1))))</f>
        <v>#NUM!</v>
      </c>
      <c r="U31" s="17">
        <v>21</v>
      </c>
      <c r="V31">
        <f>IF(NOT(U31&gt;$B$6),'Input Data 2'!$G$2+('Input Data 2'!$G$3-'Input Data 2'!$G$2)/($B$6-1)*(U31-1),"")</f>
        <v>0</v>
      </c>
      <c r="W31" t="e">
        <f>IF($V31&lt;='Input Data 2'!$AA$11,FORECAST($V31,INDEX('Input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2'!$AA$15:$AA$214),1)),IF($V31&gt;='Input Data 2'!$AA$12,FORECAST($V31,INDEX('Input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2'!$AA$15:$AA$214),1)),FORECAST($V31,INDEX('Input Data 2'!$AA$15:$AC$214,MATCH(VLOOKUP($V31,'Input Data 2'!$AA$15:$AA$214,1),'Input Data 2'!$AA$15:$AA$214),2):INDEX('Input Data 2'!$AA$15:$AC$214,MATCH(VLOOKUP($V31,'Input Data 2'!$AA$15:$AA$214,1),'Input Data 2'!$AA$15:$AA$214)+1,2),INDEX('Input Data 2'!$AA$15:$AC$214,MATCH(VLOOKUP($V31,'Input Data 2'!$AA$15:$AC$214,1),'Input Data 2'!$AA$15:$AA$214),1):INDEX('Input Data 2'!$AA$15:$AC$214,MATCH(VLOOKUP($V31,'Input Data 2'!$AA$15:$AA$214,1),'Input Data 2'!$AA$15:$AA$214)+1,1))))</f>
        <v>#NUM!</v>
      </c>
      <c r="X31" t="e">
        <f>IF($V31&lt;='Input Data 2'!$AA$11,FORECAST($V31,INDEX('Input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2'!$AA$15:$AA$214),1)),IF($V31&gt;='Input Data 2'!$AA$12,FORECAST($V31,INDEX('Input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2'!$AA$15:$AA$214),1)),FORECAST($V31,INDEX('Input Data 2'!$AA$15:$AC$214,MATCH(VLOOKUP($V31,'Input Data 2'!$AA$15:$AA$214,1),'Input Data 2'!$AA$15:$AA$214),3):INDEX('Input Data 2'!$AA$15:$AC$214,MATCH(VLOOKUP($V31,'Input Data 2'!$AA$15:$AA$214,1),'Input Data 2'!$AA$15:$AA$214)+1,3),INDEX('Input Data 2'!$AA$15:$AC$214,MATCH(VLOOKUP($V31,'Input Data 2'!$AA$15:$AC$214,1),'Input Data 2'!$AA$15:$AA$214),1):INDEX('Input Data 2'!$AA$15:$AC$214,MATCH(VLOOKUP($V31,'Input Data 2'!$AA$15:$AA$214,1),'Input Data 2'!$AA$15:$AA$214)+1,1))))</f>
        <v>#NUM!</v>
      </c>
    </row>
    <row r="32" spans="1:24" x14ac:dyDescent="0.3">
      <c r="A32" s="17">
        <v>22</v>
      </c>
      <c r="B32">
        <f>IF(NOT(A32&gt;$B$6),'Input Data 2'!$G$2+('Input Data 2'!$G$3-'Input Data 2'!$G$2)/($B$6-1)*(A32-1),"")</f>
        <v>0</v>
      </c>
      <c r="C32" t="e">
        <f>IF($B32&lt;='Input Data 2'!$C$11,FORECAST($B32,INDEX('Input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2'!$C$15:$C$214),1)),IF($B32&gt;='Input Data 2'!$C$12,FORECAST($B32,INDEX('Input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2'!$C$15:$C$214),1)),FORECAST($B32,INDEX('Input Data 2'!$C$15:$E$214,MATCH(VLOOKUP($B32,'Input Data 2'!$C$15:$C$214,1),'Input Data 2'!$C$15:$C$214),2):INDEX('Input Data 2'!$C$15:$E$214,MATCH(VLOOKUP($B32,'Input Data 2'!$C$15:$C$214,1),'Input Data 2'!$C$15:$C$214)+1,2),INDEX('Input Data 2'!$C$15:$E$214,MATCH(VLOOKUP($B32,'Input Data 2'!$C$15:$C$214,1),'Input Data 2'!$C$15:$C$214),1):INDEX('Input Data 2'!$C$15:$E$214,MATCH(VLOOKUP($B32,'Input Data 2'!$C$15:$C$214,1),'Input Data 2'!$C$15:$C$214)+1,1))))</f>
        <v>#NUM!</v>
      </c>
      <c r="D32" t="e">
        <f>IF($B32&lt;='Input Data 2'!$C$11,FORECAST($B32,INDEX('Input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2'!$C$15:$C$214),1)),IF($B32&gt;='Input Data 2'!$C$12,FORECAST($B32,INDEX('Input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2'!$C$15:$C$214),1)),FORECAST($B32,INDEX('Input Data 2'!$C$15:$E$214,MATCH(VLOOKUP($B32,'Input Data 2'!$C$15:$C$214,1),'Input Data 2'!$C$15:$C$214),3):INDEX('Input Data 2'!$C$15:$E$214,MATCH(VLOOKUP($B32,'Input Data 2'!$C$15:$C$214,1),'Input Data 2'!$C$15:$C$214)+1,3),INDEX('Input Data 2'!$C$15:$E$214,MATCH(VLOOKUP($B32,'Input Data 2'!$C$15:$C$214,1),'Input Data 2'!$C$15:$C$214),1):INDEX('Input Data 2'!$C$15:$E$214,MATCH(VLOOKUP($B32,'Input Data 2'!$C$15:$C$214,1),'Input Data 2'!$C$15:$C$214)+1,1))))</f>
        <v>#NUM!</v>
      </c>
      <c r="F32" s="17">
        <v>22</v>
      </c>
      <c r="G32">
        <f>IF(NOT(F32&gt;$B$6),'Input Data 2'!$G$2+('Input Data 2'!$G$3-'Input Data 2'!$G$2)/($B$6-1)*(F32-1),"")</f>
        <v>0</v>
      </c>
      <c r="H32" t="e">
        <f>IF($G32&lt;='Input Data 2'!$I$11,FORECAST($G32,INDEX('Input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2'!$I$15:$I$214),1)),IF($G32&gt;='Input Data 2'!$I$12,FORECAST($G32,INDEX('Input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2'!$I$15:$I$214),1)),FORECAST($G32,INDEX('Input Data 2'!$I$15:$K$214,MATCH(VLOOKUP($G32,'Input Data 2'!$I$15:$I$214,1),'Input Data 2'!$I$15:$I$214),2):INDEX('Input Data 2'!$I$15:$K$214,MATCH(VLOOKUP($G32,'Input Data 2'!$I$15:$I$214,1),'Input Data 2'!$I$15:$I$214)+1,2),INDEX('Input Data 2'!$I$15:$K$214,MATCH(VLOOKUP($G32,'Input Data 2'!$I$15:$K$214,1),'Input Data 2'!$I$15:$I$214),1):INDEX('Input Data 2'!$I$15:$K$214,MATCH(VLOOKUP($G32,'Input Data 2'!$I$15:$I$214,1),'Input Data 2'!$I$15:$I$214)+1,1))))</f>
        <v>#NUM!</v>
      </c>
      <c r="I32" t="e">
        <f>IF($G32&lt;='Input Data 2'!$I$11,FORECAST($G32,INDEX('Input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2'!$I$15:$I$214),1)),IF($G32&gt;='Input Data 2'!$I$12,FORECAST($G32,INDEX('Input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2'!$I$15:$I$214),1)),FORECAST($G32,INDEX('Input Data 2'!$I$15:$K$214,MATCH(VLOOKUP($G32,'Input Data 2'!$I$15:$I$214,1),'Input Data 2'!$I$15:$I$214),3):INDEX('Input Data 2'!$I$15:$K$214,MATCH(VLOOKUP($G32,'Input Data 2'!$I$15:$I$214,1),'Input Data 2'!$I$15:$I$214)+1,3),INDEX('Input Data 2'!$I$15:$K$214,MATCH(VLOOKUP($G32,'Input Data 2'!$I$15:$K$214,1),'Input Data 2'!$I$15:$I$214),1):INDEX('Input Data 2'!$I$15:$K$214,MATCH(VLOOKUP($G32,'Input Data 2'!$I$15:$I$214,1),'Input Data 2'!$I$15:$I$214)+1,1))))</f>
        <v>#NUM!</v>
      </c>
      <c r="K32" s="17">
        <v>22</v>
      </c>
      <c r="L32">
        <f>IF(NOT(K32&gt;$B$6),'Input Data 2'!$G$2+('Input Data 2'!$G$3-'Input Data 2'!$G$2)/($B$6-1)*(K32-1),"")</f>
        <v>0</v>
      </c>
      <c r="M32" t="e">
        <f>IF($L32&lt;='Input Data 2'!$O$11,FORECAST($L32,INDEX('Input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2'!$O$15:$O$214),1)),IF($L32&gt;='Input Data 2'!$O$12,FORECAST($L32,INDEX('Input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2'!$O$15:$O$214),1)),FORECAST($L32,INDEX('Input Data 2'!$O$15:$Q$214,MATCH(VLOOKUP($L32,'Input Data 2'!$O$15:$O$214,1),'Input Data 2'!$O$15:$O$214),2):INDEX('Input Data 2'!$O$15:$Q$214,MATCH(VLOOKUP($L32,'Input Data 2'!$O$15:$O$214,1),'Input Data 2'!$O$15:$O$214)+1,2),INDEX('Input Data 2'!$O$15:$Q$214,MATCH(VLOOKUP($L32,'Input Data 2'!$O$15:$Q$214,1),'Input Data 2'!$O$15:$O$214),1):INDEX('Input Data 2'!$O$15:$Q$214,MATCH(VLOOKUP($L32,'Input Data 2'!$O$15:$O$214,1),'Input Data 2'!$O$15:$O$214)+1,1))))</f>
        <v>#NUM!</v>
      </c>
      <c r="N32" t="e">
        <f>IF($L32&lt;='Input Data 2'!$O$11,FORECAST($L32,INDEX('Input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2'!$O$15:$O$214),1)),IF($L32&gt;='Input Data 2'!$O$12,FORECAST($L32,INDEX('Input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2'!$O$15:$O$214),1)),FORECAST($L32,INDEX('Input Data 2'!$O$15:$Q$214,MATCH(VLOOKUP($L32,'Input Data 2'!$O$15:$O$214,1),'Input Data 2'!$O$15:$O$214),3):INDEX('Input Data 2'!$O$15:$Q$214,MATCH(VLOOKUP($L32,'Input Data 2'!$O$15:$O$214,1),'Input Data 2'!$O$15:$O$214)+1,3),INDEX('Input Data 2'!$O$15:$Q$214,MATCH(VLOOKUP($L32,'Input Data 2'!$O$15:$Q$214,1),'Input Data 2'!$O$15:$O$214),1):INDEX('Input Data 2'!$O$15:$Q$214,MATCH(VLOOKUP($L32,'Input Data 2'!$O$15:$O$214,1),'Input Data 2'!$O$15:$O$214)+1,1))))</f>
        <v>#NUM!</v>
      </c>
      <c r="P32" s="17">
        <v>22</v>
      </c>
      <c r="Q32">
        <f>IF(NOT(P32&gt;$B$6),'Input Data 2'!$G$2+('Input Data 2'!$G$3-'Input Data 2'!$G$2)/($B$6-1)*(P32-1),"")</f>
        <v>0</v>
      </c>
      <c r="R32" t="e">
        <f>IF($Q32&lt;='Input Data 2'!$U$11,FORECAST($Q32,INDEX('Input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2'!$U$15:$U$214),1)),IF($Q32&gt;='Input Data 2'!$U$12,FORECAST($Q32,INDEX('Input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2'!$U$15:$U$214),1)),FORECAST($Q32,INDEX('Input Data 2'!$U$15:$W$214,MATCH(VLOOKUP($Q32,'Input Data 2'!$U$15:$U$214,1),'Input Data 2'!$U$15:$U$214),2):INDEX('Input Data 2'!$U$15:$W$214,MATCH(VLOOKUP($Q32,'Input Data 2'!$U$15:$U$214,1),'Input Data 2'!$U$15:$U$214)+1,2),INDEX('Input Data 2'!$U$15:$W$214,MATCH(VLOOKUP($Q32,'Input Data 2'!$U$15:$W$214,1),'Input Data 2'!$U$15:$U$214),1):INDEX('Input Data 2'!$U$15:$W$214,MATCH(VLOOKUP($Q32,'Input Data 2'!$U$15:$U$214,1),'Input Data 2'!$U$15:$U$214)+1,1))))</f>
        <v>#NUM!</v>
      </c>
      <c r="S32" t="e">
        <f>IF($Q32&lt;='Input Data 2'!$U$11,FORECAST($Q32,INDEX('Input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2'!$U$15:$U$214),1)),IF($Q32&gt;='Input Data 2'!$U$12,FORECAST($Q32,INDEX('Input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2'!$U$15:$U$214),1)),FORECAST($Q32,INDEX('Input Data 2'!$U$15:$W$214,MATCH(VLOOKUP($Q32,'Input Data 2'!$U$15:$U$214,1),'Input Data 2'!$U$15:$U$214),3):INDEX('Input Data 2'!$U$15:$W$214,MATCH(VLOOKUP($Q32,'Input Data 2'!$U$15:$U$214,1),'Input Data 2'!$U$15:$U$214)+1,3),INDEX('Input Data 2'!$U$15:$W$214,MATCH(VLOOKUP($Q32,'Input Data 2'!$U$15:$W$214,1),'Input Data 2'!$U$15:$U$214),1):INDEX('Input Data 2'!$U$15:$W$214,MATCH(VLOOKUP($Q32,'Input Data 2'!$U$15:$U$214,1),'Input Data 2'!$U$15:$U$214)+1,1))))</f>
        <v>#NUM!</v>
      </c>
      <c r="U32" s="17">
        <v>22</v>
      </c>
      <c r="V32">
        <f>IF(NOT(U32&gt;$B$6),'Input Data 2'!$G$2+('Input Data 2'!$G$3-'Input Data 2'!$G$2)/($B$6-1)*(U32-1),"")</f>
        <v>0</v>
      </c>
      <c r="W32" t="e">
        <f>IF($V32&lt;='Input Data 2'!$AA$11,FORECAST($V32,INDEX('Input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2'!$AA$15:$AA$214),1)),IF($V32&gt;='Input Data 2'!$AA$12,FORECAST($V32,INDEX('Input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2'!$AA$15:$AA$214),1)),FORECAST($V32,INDEX('Input Data 2'!$AA$15:$AC$214,MATCH(VLOOKUP($V32,'Input Data 2'!$AA$15:$AA$214,1),'Input Data 2'!$AA$15:$AA$214),2):INDEX('Input Data 2'!$AA$15:$AC$214,MATCH(VLOOKUP($V32,'Input Data 2'!$AA$15:$AA$214,1),'Input Data 2'!$AA$15:$AA$214)+1,2),INDEX('Input Data 2'!$AA$15:$AC$214,MATCH(VLOOKUP($V32,'Input Data 2'!$AA$15:$AC$214,1),'Input Data 2'!$AA$15:$AA$214),1):INDEX('Input Data 2'!$AA$15:$AC$214,MATCH(VLOOKUP($V32,'Input Data 2'!$AA$15:$AA$214,1),'Input Data 2'!$AA$15:$AA$214)+1,1))))</f>
        <v>#NUM!</v>
      </c>
      <c r="X32" t="e">
        <f>IF($V32&lt;='Input Data 2'!$AA$11,FORECAST($V32,INDEX('Input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2'!$AA$15:$AA$214),1)),IF($V32&gt;='Input Data 2'!$AA$12,FORECAST($V32,INDEX('Input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2'!$AA$15:$AA$214),1)),FORECAST($V32,INDEX('Input Data 2'!$AA$15:$AC$214,MATCH(VLOOKUP($V32,'Input Data 2'!$AA$15:$AA$214,1),'Input Data 2'!$AA$15:$AA$214),3):INDEX('Input Data 2'!$AA$15:$AC$214,MATCH(VLOOKUP($V32,'Input Data 2'!$AA$15:$AA$214,1),'Input Data 2'!$AA$15:$AA$214)+1,3),INDEX('Input Data 2'!$AA$15:$AC$214,MATCH(VLOOKUP($V32,'Input Data 2'!$AA$15:$AC$214,1),'Input Data 2'!$AA$15:$AA$214),1):INDEX('Input Data 2'!$AA$15:$AC$214,MATCH(VLOOKUP($V32,'Input Data 2'!$AA$15:$AA$214,1),'Input Data 2'!$AA$15:$AA$214)+1,1))))</f>
        <v>#NUM!</v>
      </c>
    </row>
    <row r="33" spans="1:24" x14ac:dyDescent="0.3">
      <c r="A33" s="17">
        <v>23</v>
      </c>
      <c r="B33">
        <f>IF(NOT(A33&gt;$B$6),'Input Data 2'!$G$2+('Input Data 2'!$G$3-'Input Data 2'!$G$2)/($B$6-1)*(A33-1),"")</f>
        <v>0</v>
      </c>
      <c r="C33" t="e">
        <f>IF($B33&lt;='Input Data 2'!$C$11,FORECAST($B33,INDEX('Input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2'!$C$15:$C$214),1)),IF($B33&gt;='Input Data 2'!$C$12,FORECAST($B33,INDEX('Input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2'!$C$15:$C$214),1)),FORECAST($B33,INDEX('Input Data 2'!$C$15:$E$214,MATCH(VLOOKUP($B33,'Input Data 2'!$C$15:$C$214,1),'Input Data 2'!$C$15:$C$214),2):INDEX('Input Data 2'!$C$15:$E$214,MATCH(VLOOKUP($B33,'Input Data 2'!$C$15:$C$214,1),'Input Data 2'!$C$15:$C$214)+1,2),INDEX('Input Data 2'!$C$15:$E$214,MATCH(VLOOKUP($B33,'Input Data 2'!$C$15:$C$214,1),'Input Data 2'!$C$15:$C$214),1):INDEX('Input Data 2'!$C$15:$E$214,MATCH(VLOOKUP($B33,'Input Data 2'!$C$15:$C$214,1),'Input Data 2'!$C$15:$C$214)+1,1))))</f>
        <v>#NUM!</v>
      </c>
      <c r="D33" t="e">
        <f>IF($B33&lt;='Input Data 2'!$C$11,FORECAST($B33,INDEX('Input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2'!$C$15:$C$214),1)),IF($B33&gt;='Input Data 2'!$C$12,FORECAST($B33,INDEX('Input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2'!$C$15:$C$214),1)),FORECAST($B33,INDEX('Input Data 2'!$C$15:$E$214,MATCH(VLOOKUP($B33,'Input Data 2'!$C$15:$C$214,1),'Input Data 2'!$C$15:$C$214),3):INDEX('Input Data 2'!$C$15:$E$214,MATCH(VLOOKUP($B33,'Input Data 2'!$C$15:$C$214,1),'Input Data 2'!$C$15:$C$214)+1,3),INDEX('Input Data 2'!$C$15:$E$214,MATCH(VLOOKUP($B33,'Input Data 2'!$C$15:$C$214,1),'Input Data 2'!$C$15:$C$214),1):INDEX('Input Data 2'!$C$15:$E$214,MATCH(VLOOKUP($B33,'Input Data 2'!$C$15:$C$214,1),'Input Data 2'!$C$15:$C$214)+1,1))))</f>
        <v>#NUM!</v>
      </c>
      <c r="F33" s="17">
        <v>23</v>
      </c>
      <c r="G33">
        <f>IF(NOT(F33&gt;$B$6),'Input Data 2'!$G$2+('Input Data 2'!$G$3-'Input Data 2'!$G$2)/($B$6-1)*(F33-1),"")</f>
        <v>0</v>
      </c>
      <c r="H33" t="e">
        <f>IF($G33&lt;='Input Data 2'!$I$11,FORECAST($G33,INDEX('Input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2'!$I$15:$I$214),1)),IF($G33&gt;='Input Data 2'!$I$12,FORECAST($G33,INDEX('Input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2'!$I$15:$I$214),1)),FORECAST($G33,INDEX('Input Data 2'!$I$15:$K$214,MATCH(VLOOKUP($G33,'Input Data 2'!$I$15:$I$214,1),'Input Data 2'!$I$15:$I$214),2):INDEX('Input Data 2'!$I$15:$K$214,MATCH(VLOOKUP($G33,'Input Data 2'!$I$15:$I$214,1),'Input Data 2'!$I$15:$I$214)+1,2),INDEX('Input Data 2'!$I$15:$K$214,MATCH(VLOOKUP($G33,'Input Data 2'!$I$15:$K$214,1),'Input Data 2'!$I$15:$I$214),1):INDEX('Input Data 2'!$I$15:$K$214,MATCH(VLOOKUP($G33,'Input Data 2'!$I$15:$I$214,1),'Input Data 2'!$I$15:$I$214)+1,1))))</f>
        <v>#NUM!</v>
      </c>
      <c r="I33" t="e">
        <f>IF($G33&lt;='Input Data 2'!$I$11,FORECAST($G33,INDEX('Input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2'!$I$15:$I$214),1)),IF($G33&gt;='Input Data 2'!$I$12,FORECAST($G33,INDEX('Input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2'!$I$15:$I$214),1)),FORECAST($G33,INDEX('Input Data 2'!$I$15:$K$214,MATCH(VLOOKUP($G33,'Input Data 2'!$I$15:$I$214,1),'Input Data 2'!$I$15:$I$214),3):INDEX('Input Data 2'!$I$15:$K$214,MATCH(VLOOKUP($G33,'Input Data 2'!$I$15:$I$214,1),'Input Data 2'!$I$15:$I$214)+1,3),INDEX('Input Data 2'!$I$15:$K$214,MATCH(VLOOKUP($G33,'Input Data 2'!$I$15:$K$214,1),'Input Data 2'!$I$15:$I$214),1):INDEX('Input Data 2'!$I$15:$K$214,MATCH(VLOOKUP($G33,'Input Data 2'!$I$15:$I$214,1),'Input Data 2'!$I$15:$I$214)+1,1))))</f>
        <v>#NUM!</v>
      </c>
      <c r="K33" s="17">
        <v>23</v>
      </c>
      <c r="L33">
        <f>IF(NOT(K33&gt;$B$6),'Input Data 2'!$G$2+('Input Data 2'!$G$3-'Input Data 2'!$G$2)/($B$6-1)*(K33-1),"")</f>
        <v>0</v>
      </c>
      <c r="M33" t="e">
        <f>IF($L33&lt;='Input Data 2'!$O$11,FORECAST($L33,INDEX('Input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2'!$O$15:$O$214),1)),IF($L33&gt;='Input Data 2'!$O$12,FORECAST($L33,INDEX('Input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2'!$O$15:$O$214),1)),FORECAST($L33,INDEX('Input Data 2'!$O$15:$Q$214,MATCH(VLOOKUP($L33,'Input Data 2'!$O$15:$O$214,1),'Input Data 2'!$O$15:$O$214),2):INDEX('Input Data 2'!$O$15:$Q$214,MATCH(VLOOKUP($L33,'Input Data 2'!$O$15:$O$214,1),'Input Data 2'!$O$15:$O$214)+1,2),INDEX('Input Data 2'!$O$15:$Q$214,MATCH(VLOOKUP($L33,'Input Data 2'!$O$15:$Q$214,1),'Input Data 2'!$O$15:$O$214),1):INDEX('Input Data 2'!$O$15:$Q$214,MATCH(VLOOKUP($L33,'Input Data 2'!$O$15:$O$214,1),'Input Data 2'!$O$15:$O$214)+1,1))))</f>
        <v>#NUM!</v>
      </c>
      <c r="N33" t="e">
        <f>IF($L33&lt;='Input Data 2'!$O$11,FORECAST($L33,INDEX('Input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2'!$O$15:$O$214),1)),IF($L33&gt;='Input Data 2'!$O$12,FORECAST($L33,INDEX('Input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2'!$O$15:$O$214),1)),FORECAST($L33,INDEX('Input Data 2'!$O$15:$Q$214,MATCH(VLOOKUP($L33,'Input Data 2'!$O$15:$O$214,1),'Input Data 2'!$O$15:$O$214),3):INDEX('Input Data 2'!$O$15:$Q$214,MATCH(VLOOKUP($L33,'Input Data 2'!$O$15:$O$214,1),'Input Data 2'!$O$15:$O$214)+1,3),INDEX('Input Data 2'!$O$15:$Q$214,MATCH(VLOOKUP($L33,'Input Data 2'!$O$15:$Q$214,1),'Input Data 2'!$O$15:$O$214),1):INDEX('Input Data 2'!$O$15:$Q$214,MATCH(VLOOKUP($L33,'Input Data 2'!$O$15:$O$214,1),'Input Data 2'!$O$15:$O$214)+1,1))))</f>
        <v>#NUM!</v>
      </c>
      <c r="P33" s="17">
        <v>23</v>
      </c>
      <c r="Q33">
        <f>IF(NOT(P33&gt;$B$6),'Input Data 2'!$G$2+('Input Data 2'!$G$3-'Input Data 2'!$G$2)/($B$6-1)*(P33-1),"")</f>
        <v>0</v>
      </c>
      <c r="R33" t="e">
        <f>IF($Q33&lt;='Input Data 2'!$U$11,FORECAST($Q33,INDEX('Input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2'!$U$15:$U$214),1)),IF($Q33&gt;='Input Data 2'!$U$12,FORECAST($Q33,INDEX('Input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2'!$U$15:$U$214),1)),FORECAST($Q33,INDEX('Input Data 2'!$U$15:$W$214,MATCH(VLOOKUP($Q33,'Input Data 2'!$U$15:$U$214,1),'Input Data 2'!$U$15:$U$214),2):INDEX('Input Data 2'!$U$15:$W$214,MATCH(VLOOKUP($Q33,'Input Data 2'!$U$15:$U$214,1),'Input Data 2'!$U$15:$U$214)+1,2),INDEX('Input Data 2'!$U$15:$W$214,MATCH(VLOOKUP($Q33,'Input Data 2'!$U$15:$W$214,1),'Input Data 2'!$U$15:$U$214),1):INDEX('Input Data 2'!$U$15:$W$214,MATCH(VLOOKUP($Q33,'Input Data 2'!$U$15:$U$214,1),'Input Data 2'!$U$15:$U$214)+1,1))))</f>
        <v>#NUM!</v>
      </c>
      <c r="S33" t="e">
        <f>IF($Q33&lt;='Input Data 2'!$U$11,FORECAST($Q33,INDEX('Input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2'!$U$15:$U$214),1)),IF($Q33&gt;='Input Data 2'!$U$12,FORECAST($Q33,INDEX('Input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2'!$U$15:$U$214),1)),FORECAST($Q33,INDEX('Input Data 2'!$U$15:$W$214,MATCH(VLOOKUP($Q33,'Input Data 2'!$U$15:$U$214,1),'Input Data 2'!$U$15:$U$214),3):INDEX('Input Data 2'!$U$15:$W$214,MATCH(VLOOKUP($Q33,'Input Data 2'!$U$15:$U$214,1),'Input Data 2'!$U$15:$U$214)+1,3),INDEX('Input Data 2'!$U$15:$W$214,MATCH(VLOOKUP($Q33,'Input Data 2'!$U$15:$W$214,1),'Input Data 2'!$U$15:$U$214),1):INDEX('Input Data 2'!$U$15:$W$214,MATCH(VLOOKUP($Q33,'Input Data 2'!$U$15:$U$214,1),'Input Data 2'!$U$15:$U$214)+1,1))))</f>
        <v>#NUM!</v>
      </c>
      <c r="U33" s="17">
        <v>23</v>
      </c>
      <c r="V33">
        <f>IF(NOT(U33&gt;$B$6),'Input Data 2'!$G$2+('Input Data 2'!$G$3-'Input Data 2'!$G$2)/($B$6-1)*(U33-1),"")</f>
        <v>0</v>
      </c>
      <c r="W33" t="e">
        <f>IF($V33&lt;='Input Data 2'!$AA$11,FORECAST($V33,INDEX('Input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2'!$AA$15:$AA$214),1)),IF($V33&gt;='Input Data 2'!$AA$12,FORECAST($V33,INDEX('Input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2'!$AA$15:$AA$214),1)),FORECAST($V33,INDEX('Input Data 2'!$AA$15:$AC$214,MATCH(VLOOKUP($V33,'Input Data 2'!$AA$15:$AA$214,1),'Input Data 2'!$AA$15:$AA$214),2):INDEX('Input Data 2'!$AA$15:$AC$214,MATCH(VLOOKUP($V33,'Input Data 2'!$AA$15:$AA$214,1),'Input Data 2'!$AA$15:$AA$214)+1,2),INDEX('Input Data 2'!$AA$15:$AC$214,MATCH(VLOOKUP($V33,'Input Data 2'!$AA$15:$AC$214,1),'Input Data 2'!$AA$15:$AA$214),1):INDEX('Input Data 2'!$AA$15:$AC$214,MATCH(VLOOKUP($V33,'Input Data 2'!$AA$15:$AA$214,1),'Input Data 2'!$AA$15:$AA$214)+1,1))))</f>
        <v>#NUM!</v>
      </c>
      <c r="X33" t="e">
        <f>IF($V33&lt;='Input Data 2'!$AA$11,FORECAST($V33,INDEX('Input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2'!$AA$15:$AA$214),1)),IF($V33&gt;='Input Data 2'!$AA$12,FORECAST($V33,INDEX('Input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2'!$AA$15:$AA$214),1)),FORECAST($V33,INDEX('Input Data 2'!$AA$15:$AC$214,MATCH(VLOOKUP($V33,'Input Data 2'!$AA$15:$AA$214,1),'Input Data 2'!$AA$15:$AA$214),3):INDEX('Input Data 2'!$AA$15:$AC$214,MATCH(VLOOKUP($V33,'Input Data 2'!$AA$15:$AA$214,1),'Input Data 2'!$AA$15:$AA$214)+1,3),INDEX('Input Data 2'!$AA$15:$AC$214,MATCH(VLOOKUP($V33,'Input Data 2'!$AA$15:$AC$214,1),'Input Data 2'!$AA$15:$AA$214),1):INDEX('Input Data 2'!$AA$15:$AC$214,MATCH(VLOOKUP($V33,'Input Data 2'!$AA$15:$AA$214,1),'Input Data 2'!$AA$15:$AA$214)+1,1))))</f>
        <v>#NUM!</v>
      </c>
    </row>
    <row r="34" spans="1:24" x14ac:dyDescent="0.3">
      <c r="A34" s="17">
        <v>24</v>
      </c>
      <c r="B34">
        <f>IF(NOT(A34&gt;$B$6),'Input Data 2'!$G$2+('Input Data 2'!$G$3-'Input Data 2'!$G$2)/($B$6-1)*(A34-1),"")</f>
        <v>0</v>
      </c>
      <c r="C34" t="e">
        <f>IF($B34&lt;='Input Data 2'!$C$11,FORECAST($B34,INDEX('Input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2'!$C$15:$C$214),1)),IF($B34&gt;='Input Data 2'!$C$12,FORECAST($B34,INDEX('Input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2'!$C$15:$C$214),1)),FORECAST($B34,INDEX('Input Data 2'!$C$15:$E$214,MATCH(VLOOKUP($B34,'Input Data 2'!$C$15:$C$214,1),'Input Data 2'!$C$15:$C$214),2):INDEX('Input Data 2'!$C$15:$E$214,MATCH(VLOOKUP($B34,'Input Data 2'!$C$15:$C$214,1),'Input Data 2'!$C$15:$C$214)+1,2),INDEX('Input Data 2'!$C$15:$E$214,MATCH(VLOOKUP($B34,'Input Data 2'!$C$15:$C$214,1),'Input Data 2'!$C$15:$C$214),1):INDEX('Input Data 2'!$C$15:$E$214,MATCH(VLOOKUP($B34,'Input Data 2'!$C$15:$C$214,1),'Input Data 2'!$C$15:$C$214)+1,1))))</f>
        <v>#NUM!</v>
      </c>
      <c r="D34" t="e">
        <f>IF($B34&lt;='Input Data 2'!$C$11,FORECAST($B34,INDEX('Input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2'!$C$15:$C$214),1)),IF($B34&gt;='Input Data 2'!$C$12,FORECAST($B34,INDEX('Input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2'!$C$15:$C$214),1)),FORECAST($B34,INDEX('Input Data 2'!$C$15:$E$214,MATCH(VLOOKUP($B34,'Input Data 2'!$C$15:$C$214,1),'Input Data 2'!$C$15:$C$214),3):INDEX('Input Data 2'!$C$15:$E$214,MATCH(VLOOKUP($B34,'Input Data 2'!$C$15:$C$214,1),'Input Data 2'!$C$15:$C$214)+1,3),INDEX('Input Data 2'!$C$15:$E$214,MATCH(VLOOKUP($B34,'Input Data 2'!$C$15:$C$214,1),'Input Data 2'!$C$15:$C$214),1):INDEX('Input Data 2'!$C$15:$E$214,MATCH(VLOOKUP($B34,'Input Data 2'!$C$15:$C$214,1),'Input Data 2'!$C$15:$C$214)+1,1))))</f>
        <v>#NUM!</v>
      </c>
      <c r="F34" s="17">
        <v>24</v>
      </c>
      <c r="G34">
        <f>IF(NOT(F34&gt;$B$6),'Input Data 2'!$G$2+('Input Data 2'!$G$3-'Input Data 2'!$G$2)/($B$6-1)*(F34-1),"")</f>
        <v>0</v>
      </c>
      <c r="H34" t="e">
        <f>IF($G34&lt;='Input Data 2'!$I$11,FORECAST($G34,INDEX('Input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2'!$I$15:$I$214),1)),IF($G34&gt;='Input Data 2'!$I$12,FORECAST($G34,INDEX('Input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2'!$I$15:$I$214),1)),FORECAST($G34,INDEX('Input Data 2'!$I$15:$K$214,MATCH(VLOOKUP($G34,'Input Data 2'!$I$15:$I$214,1),'Input Data 2'!$I$15:$I$214),2):INDEX('Input Data 2'!$I$15:$K$214,MATCH(VLOOKUP($G34,'Input Data 2'!$I$15:$I$214,1),'Input Data 2'!$I$15:$I$214)+1,2),INDEX('Input Data 2'!$I$15:$K$214,MATCH(VLOOKUP($G34,'Input Data 2'!$I$15:$K$214,1),'Input Data 2'!$I$15:$I$214),1):INDEX('Input Data 2'!$I$15:$K$214,MATCH(VLOOKUP($G34,'Input Data 2'!$I$15:$I$214,1),'Input Data 2'!$I$15:$I$214)+1,1))))</f>
        <v>#NUM!</v>
      </c>
      <c r="I34" t="e">
        <f>IF($G34&lt;='Input Data 2'!$I$11,FORECAST($G34,INDEX('Input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2'!$I$15:$I$214),1)),IF($G34&gt;='Input Data 2'!$I$12,FORECAST($G34,INDEX('Input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2'!$I$15:$I$214),1)),FORECAST($G34,INDEX('Input Data 2'!$I$15:$K$214,MATCH(VLOOKUP($G34,'Input Data 2'!$I$15:$I$214,1),'Input Data 2'!$I$15:$I$214),3):INDEX('Input Data 2'!$I$15:$K$214,MATCH(VLOOKUP($G34,'Input Data 2'!$I$15:$I$214,1),'Input Data 2'!$I$15:$I$214)+1,3),INDEX('Input Data 2'!$I$15:$K$214,MATCH(VLOOKUP($G34,'Input Data 2'!$I$15:$K$214,1),'Input Data 2'!$I$15:$I$214),1):INDEX('Input Data 2'!$I$15:$K$214,MATCH(VLOOKUP($G34,'Input Data 2'!$I$15:$I$214,1),'Input Data 2'!$I$15:$I$214)+1,1))))</f>
        <v>#NUM!</v>
      </c>
      <c r="K34" s="17">
        <v>24</v>
      </c>
      <c r="L34">
        <f>IF(NOT(K34&gt;$B$6),'Input Data 2'!$G$2+('Input Data 2'!$G$3-'Input Data 2'!$G$2)/($B$6-1)*(K34-1),"")</f>
        <v>0</v>
      </c>
      <c r="M34" t="e">
        <f>IF($L34&lt;='Input Data 2'!$O$11,FORECAST($L34,INDEX('Input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2'!$O$15:$O$214),1)),IF($L34&gt;='Input Data 2'!$O$12,FORECAST($L34,INDEX('Input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2'!$O$15:$O$214),1)),FORECAST($L34,INDEX('Input Data 2'!$O$15:$Q$214,MATCH(VLOOKUP($L34,'Input Data 2'!$O$15:$O$214,1),'Input Data 2'!$O$15:$O$214),2):INDEX('Input Data 2'!$O$15:$Q$214,MATCH(VLOOKUP($L34,'Input Data 2'!$O$15:$O$214,1),'Input Data 2'!$O$15:$O$214)+1,2),INDEX('Input Data 2'!$O$15:$Q$214,MATCH(VLOOKUP($L34,'Input Data 2'!$O$15:$Q$214,1),'Input Data 2'!$O$15:$O$214),1):INDEX('Input Data 2'!$O$15:$Q$214,MATCH(VLOOKUP($L34,'Input Data 2'!$O$15:$O$214,1),'Input Data 2'!$O$15:$O$214)+1,1))))</f>
        <v>#NUM!</v>
      </c>
      <c r="N34" t="e">
        <f>IF($L34&lt;='Input Data 2'!$O$11,FORECAST($L34,INDEX('Input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2'!$O$15:$O$214),1)),IF($L34&gt;='Input Data 2'!$O$12,FORECAST($L34,INDEX('Input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2'!$O$15:$O$214),1)),FORECAST($L34,INDEX('Input Data 2'!$O$15:$Q$214,MATCH(VLOOKUP($L34,'Input Data 2'!$O$15:$O$214,1),'Input Data 2'!$O$15:$O$214),3):INDEX('Input Data 2'!$O$15:$Q$214,MATCH(VLOOKUP($L34,'Input Data 2'!$O$15:$O$214,1),'Input Data 2'!$O$15:$O$214)+1,3),INDEX('Input Data 2'!$O$15:$Q$214,MATCH(VLOOKUP($L34,'Input Data 2'!$O$15:$Q$214,1),'Input Data 2'!$O$15:$O$214),1):INDEX('Input Data 2'!$O$15:$Q$214,MATCH(VLOOKUP($L34,'Input Data 2'!$O$15:$O$214,1),'Input Data 2'!$O$15:$O$214)+1,1))))</f>
        <v>#NUM!</v>
      </c>
      <c r="P34" s="17">
        <v>24</v>
      </c>
      <c r="Q34">
        <f>IF(NOT(P34&gt;$B$6),'Input Data 2'!$G$2+('Input Data 2'!$G$3-'Input Data 2'!$G$2)/($B$6-1)*(P34-1),"")</f>
        <v>0</v>
      </c>
      <c r="R34" t="e">
        <f>IF($Q34&lt;='Input Data 2'!$U$11,FORECAST($Q34,INDEX('Input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2'!$U$15:$U$214),1)),IF($Q34&gt;='Input Data 2'!$U$12,FORECAST($Q34,INDEX('Input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2'!$U$15:$U$214),1)),FORECAST($Q34,INDEX('Input Data 2'!$U$15:$W$214,MATCH(VLOOKUP($Q34,'Input Data 2'!$U$15:$U$214,1),'Input Data 2'!$U$15:$U$214),2):INDEX('Input Data 2'!$U$15:$W$214,MATCH(VLOOKUP($Q34,'Input Data 2'!$U$15:$U$214,1),'Input Data 2'!$U$15:$U$214)+1,2),INDEX('Input Data 2'!$U$15:$W$214,MATCH(VLOOKUP($Q34,'Input Data 2'!$U$15:$W$214,1),'Input Data 2'!$U$15:$U$214),1):INDEX('Input Data 2'!$U$15:$W$214,MATCH(VLOOKUP($Q34,'Input Data 2'!$U$15:$U$214,1),'Input Data 2'!$U$15:$U$214)+1,1))))</f>
        <v>#NUM!</v>
      </c>
      <c r="S34" t="e">
        <f>IF($Q34&lt;='Input Data 2'!$U$11,FORECAST($Q34,INDEX('Input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2'!$U$15:$U$214),1)),IF($Q34&gt;='Input Data 2'!$U$12,FORECAST($Q34,INDEX('Input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2'!$U$15:$U$214),1)),FORECAST($Q34,INDEX('Input Data 2'!$U$15:$W$214,MATCH(VLOOKUP($Q34,'Input Data 2'!$U$15:$U$214,1),'Input Data 2'!$U$15:$U$214),3):INDEX('Input Data 2'!$U$15:$W$214,MATCH(VLOOKUP($Q34,'Input Data 2'!$U$15:$U$214,1),'Input Data 2'!$U$15:$U$214)+1,3),INDEX('Input Data 2'!$U$15:$W$214,MATCH(VLOOKUP($Q34,'Input Data 2'!$U$15:$W$214,1),'Input Data 2'!$U$15:$U$214),1):INDEX('Input Data 2'!$U$15:$W$214,MATCH(VLOOKUP($Q34,'Input Data 2'!$U$15:$U$214,1),'Input Data 2'!$U$15:$U$214)+1,1))))</f>
        <v>#NUM!</v>
      </c>
      <c r="U34" s="17">
        <v>24</v>
      </c>
      <c r="V34">
        <f>IF(NOT(U34&gt;$B$6),'Input Data 2'!$G$2+('Input Data 2'!$G$3-'Input Data 2'!$G$2)/($B$6-1)*(U34-1),"")</f>
        <v>0</v>
      </c>
      <c r="W34" t="e">
        <f>IF($V34&lt;='Input Data 2'!$AA$11,FORECAST($V34,INDEX('Input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2'!$AA$15:$AA$214),1)),IF($V34&gt;='Input Data 2'!$AA$12,FORECAST($V34,INDEX('Input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2'!$AA$15:$AA$214),1)),FORECAST($V34,INDEX('Input Data 2'!$AA$15:$AC$214,MATCH(VLOOKUP($V34,'Input Data 2'!$AA$15:$AA$214,1),'Input Data 2'!$AA$15:$AA$214),2):INDEX('Input Data 2'!$AA$15:$AC$214,MATCH(VLOOKUP($V34,'Input Data 2'!$AA$15:$AA$214,1),'Input Data 2'!$AA$15:$AA$214)+1,2),INDEX('Input Data 2'!$AA$15:$AC$214,MATCH(VLOOKUP($V34,'Input Data 2'!$AA$15:$AC$214,1),'Input Data 2'!$AA$15:$AA$214),1):INDEX('Input Data 2'!$AA$15:$AC$214,MATCH(VLOOKUP($V34,'Input Data 2'!$AA$15:$AA$214,1),'Input Data 2'!$AA$15:$AA$214)+1,1))))</f>
        <v>#NUM!</v>
      </c>
      <c r="X34" t="e">
        <f>IF($V34&lt;='Input Data 2'!$AA$11,FORECAST($V34,INDEX('Input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2'!$AA$15:$AA$214),1)),IF($V34&gt;='Input Data 2'!$AA$12,FORECAST($V34,INDEX('Input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2'!$AA$15:$AA$214),1)),FORECAST($V34,INDEX('Input Data 2'!$AA$15:$AC$214,MATCH(VLOOKUP($V34,'Input Data 2'!$AA$15:$AA$214,1),'Input Data 2'!$AA$15:$AA$214),3):INDEX('Input Data 2'!$AA$15:$AC$214,MATCH(VLOOKUP($V34,'Input Data 2'!$AA$15:$AA$214,1),'Input Data 2'!$AA$15:$AA$214)+1,3),INDEX('Input Data 2'!$AA$15:$AC$214,MATCH(VLOOKUP($V34,'Input Data 2'!$AA$15:$AC$214,1),'Input Data 2'!$AA$15:$AA$214),1):INDEX('Input Data 2'!$AA$15:$AC$214,MATCH(VLOOKUP($V34,'Input Data 2'!$AA$15:$AA$214,1),'Input Data 2'!$AA$15:$AA$214)+1,1))))</f>
        <v>#NUM!</v>
      </c>
    </row>
    <row r="35" spans="1:24" x14ac:dyDescent="0.3">
      <c r="A35" s="17">
        <v>25</v>
      </c>
      <c r="B35">
        <f>IF(NOT(A35&gt;$B$6),'Input Data 2'!$G$2+('Input Data 2'!$G$3-'Input Data 2'!$G$2)/($B$6-1)*(A35-1),"")</f>
        <v>0</v>
      </c>
      <c r="C35" t="e">
        <f>IF($B35&lt;='Input Data 2'!$C$11,FORECAST($B35,INDEX('Input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2'!$C$15:$C$214),1)),IF($B35&gt;='Input Data 2'!$C$12,FORECAST($B35,INDEX('Input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2'!$C$15:$C$214),1)),FORECAST($B35,INDEX('Input Data 2'!$C$15:$E$214,MATCH(VLOOKUP($B35,'Input Data 2'!$C$15:$C$214,1),'Input Data 2'!$C$15:$C$214),2):INDEX('Input Data 2'!$C$15:$E$214,MATCH(VLOOKUP($B35,'Input Data 2'!$C$15:$C$214,1),'Input Data 2'!$C$15:$C$214)+1,2),INDEX('Input Data 2'!$C$15:$E$214,MATCH(VLOOKUP($B35,'Input Data 2'!$C$15:$C$214,1),'Input Data 2'!$C$15:$C$214),1):INDEX('Input Data 2'!$C$15:$E$214,MATCH(VLOOKUP($B35,'Input Data 2'!$C$15:$C$214,1),'Input Data 2'!$C$15:$C$214)+1,1))))</f>
        <v>#NUM!</v>
      </c>
      <c r="D35" t="e">
        <f>IF($B35&lt;='Input Data 2'!$C$11,FORECAST($B35,INDEX('Input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2'!$C$15:$C$214),1)),IF($B35&gt;='Input Data 2'!$C$12,FORECAST($B35,INDEX('Input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2'!$C$15:$C$214),1)),FORECAST($B35,INDEX('Input Data 2'!$C$15:$E$214,MATCH(VLOOKUP($B35,'Input Data 2'!$C$15:$C$214,1),'Input Data 2'!$C$15:$C$214),3):INDEX('Input Data 2'!$C$15:$E$214,MATCH(VLOOKUP($B35,'Input Data 2'!$C$15:$C$214,1),'Input Data 2'!$C$15:$C$214)+1,3),INDEX('Input Data 2'!$C$15:$E$214,MATCH(VLOOKUP($B35,'Input Data 2'!$C$15:$C$214,1),'Input Data 2'!$C$15:$C$214),1):INDEX('Input Data 2'!$C$15:$E$214,MATCH(VLOOKUP($B35,'Input Data 2'!$C$15:$C$214,1),'Input Data 2'!$C$15:$C$214)+1,1))))</f>
        <v>#NUM!</v>
      </c>
      <c r="F35" s="17">
        <v>25</v>
      </c>
      <c r="G35">
        <f>IF(NOT(F35&gt;$B$6),'Input Data 2'!$G$2+('Input Data 2'!$G$3-'Input Data 2'!$G$2)/($B$6-1)*(F35-1),"")</f>
        <v>0</v>
      </c>
      <c r="H35" t="e">
        <f>IF($G35&lt;='Input Data 2'!$I$11,FORECAST($G35,INDEX('Input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2'!$I$15:$I$214),1)),IF($G35&gt;='Input Data 2'!$I$12,FORECAST($G35,INDEX('Input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2'!$I$15:$I$214),1)),FORECAST($G35,INDEX('Input Data 2'!$I$15:$K$214,MATCH(VLOOKUP($G35,'Input Data 2'!$I$15:$I$214,1),'Input Data 2'!$I$15:$I$214),2):INDEX('Input Data 2'!$I$15:$K$214,MATCH(VLOOKUP($G35,'Input Data 2'!$I$15:$I$214,1),'Input Data 2'!$I$15:$I$214)+1,2),INDEX('Input Data 2'!$I$15:$K$214,MATCH(VLOOKUP($G35,'Input Data 2'!$I$15:$K$214,1),'Input Data 2'!$I$15:$I$214),1):INDEX('Input Data 2'!$I$15:$K$214,MATCH(VLOOKUP($G35,'Input Data 2'!$I$15:$I$214,1),'Input Data 2'!$I$15:$I$214)+1,1))))</f>
        <v>#NUM!</v>
      </c>
      <c r="I35" t="e">
        <f>IF($G35&lt;='Input Data 2'!$I$11,FORECAST($G35,INDEX('Input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2'!$I$15:$I$214),1)),IF($G35&gt;='Input Data 2'!$I$12,FORECAST($G35,INDEX('Input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2'!$I$15:$I$214),1)),FORECAST($G35,INDEX('Input Data 2'!$I$15:$K$214,MATCH(VLOOKUP($G35,'Input Data 2'!$I$15:$I$214,1),'Input Data 2'!$I$15:$I$214),3):INDEX('Input Data 2'!$I$15:$K$214,MATCH(VLOOKUP($G35,'Input Data 2'!$I$15:$I$214,1),'Input Data 2'!$I$15:$I$214)+1,3),INDEX('Input Data 2'!$I$15:$K$214,MATCH(VLOOKUP($G35,'Input Data 2'!$I$15:$K$214,1),'Input Data 2'!$I$15:$I$214),1):INDEX('Input Data 2'!$I$15:$K$214,MATCH(VLOOKUP($G35,'Input Data 2'!$I$15:$I$214,1),'Input Data 2'!$I$15:$I$214)+1,1))))</f>
        <v>#NUM!</v>
      </c>
      <c r="K35" s="17">
        <v>25</v>
      </c>
      <c r="L35">
        <f>IF(NOT(K35&gt;$B$6),'Input Data 2'!$G$2+('Input Data 2'!$G$3-'Input Data 2'!$G$2)/($B$6-1)*(K35-1),"")</f>
        <v>0</v>
      </c>
      <c r="M35" t="e">
        <f>IF($L35&lt;='Input Data 2'!$O$11,FORECAST($L35,INDEX('Input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2'!$O$15:$O$214),1)),IF($L35&gt;='Input Data 2'!$O$12,FORECAST($L35,INDEX('Input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2'!$O$15:$O$214),1)),FORECAST($L35,INDEX('Input Data 2'!$O$15:$Q$214,MATCH(VLOOKUP($L35,'Input Data 2'!$O$15:$O$214,1),'Input Data 2'!$O$15:$O$214),2):INDEX('Input Data 2'!$O$15:$Q$214,MATCH(VLOOKUP($L35,'Input Data 2'!$O$15:$O$214,1),'Input Data 2'!$O$15:$O$214)+1,2),INDEX('Input Data 2'!$O$15:$Q$214,MATCH(VLOOKUP($L35,'Input Data 2'!$O$15:$Q$214,1),'Input Data 2'!$O$15:$O$214),1):INDEX('Input Data 2'!$O$15:$Q$214,MATCH(VLOOKUP($L35,'Input Data 2'!$O$15:$O$214,1),'Input Data 2'!$O$15:$O$214)+1,1))))</f>
        <v>#NUM!</v>
      </c>
      <c r="N35" t="e">
        <f>IF($L35&lt;='Input Data 2'!$O$11,FORECAST($L35,INDEX('Input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2'!$O$15:$O$214),1)),IF($L35&gt;='Input Data 2'!$O$12,FORECAST($L35,INDEX('Input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2'!$O$15:$O$214),1)),FORECAST($L35,INDEX('Input Data 2'!$O$15:$Q$214,MATCH(VLOOKUP($L35,'Input Data 2'!$O$15:$O$214,1),'Input Data 2'!$O$15:$O$214),3):INDEX('Input Data 2'!$O$15:$Q$214,MATCH(VLOOKUP($L35,'Input Data 2'!$O$15:$O$214,1),'Input Data 2'!$O$15:$O$214)+1,3),INDEX('Input Data 2'!$O$15:$Q$214,MATCH(VLOOKUP($L35,'Input Data 2'!$O$15:$Q$214,1),'Input Data 2'!$O$15:$O$214),1):INDEX('Input Data 2'!$O$15:$Q$214,MATCH(VLOOKUP($L35,'Input Data 2'!$O$15:$O$214,1),'Input Data 2'!$O$15:$O$214)+1,1))))</f>
        <v>#NUM!</v>
      </c>
      <c r="P35" s="17">
        <v>25</v>
      </c>
      <c r="Q35">
        <f>IF(NOT(P35&gt;$B$6),'Input Data 2'!$G$2+('Input Data 2'!$G$3-'Input Data 2'!$G$2)/($B$6-1)*(P35-1),"")</f>
        <v>0</v>
      </c>
      <c r="R35" t="e">
        <f>IF($Q35&lt;='Input Data 2'!$U$11,FORECAST($Q35,INDEX('Input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2'!$U$15:$U$214),1)),IF($Q35&gt;='Input Data 2'!$U$12,FORECAST($Q35,INDEX('Input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2'!$U$15:$U$214),1)),FORECAST($Q35,INDEX('Input Data 2'!$U$15:$W$214,MATCH(VLOOKUP($Q35,'Input Data 2'!$U$15:$U$214,1),'Input Data 2'!$U$15:$U$214),2):INDEX('Input Data 2'!$U$15:$W$214,MATCH(VLOOKUP($Q35,'Input Data 2'!$U$15:$U$214,1),'Input Data 2'!$U$15:$U$214)+1,2),INDEX('Input Data 2'!$U$15:$W$214,MATCH(VLOOKUP($Q35,'Input Data 2'!$U$15:$W$214,1),'Input Data 2'!$U$15:$U$214),1):INDEX('Input Data 2'!$U$15:$W$214,MATCH(VLOOKUP($Q35,'Input Data 2'!$U$15:$U$214,1),'Input Data 2'!$U$15:$U$214)+1,1))))</f>
        <v>#NUM!</v>
      </c>
      <c r="S35" t="e">
        <f>IF($Q35&lt;='Input Data 2'!$U$11,FORECAST($Q35,INDEX('Input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2'!$U$15:$U$214),1)),IF($Q35&gt;='Input Data 2'!$U$12,FORECAST($Q35,INDEX('Input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2'!$U$15:$U$214),1)),FORECAST($Q35,INDEX('Input Data 2'!$U$15:$W$214,MATCH(VLOOKUP($Q35,'Input Data 2'!$U$15:$U$214,1),'Input Data 2'!$U$15:$U$214),3):INDEX('Input Data 2'!$U$15:$W$214,MATCH(VLOOKUP($Q35,'Input Data 2'!$U$15:$U$214,1),'Input Data 2'!$U$15:$U$214)+1,3),INDEX('Input Data 2'!$U$15:$W$214,MATCH(VLOOKUP($Q35,'Input Data 2'!$U$15:$W$214,1),'Input Data 2'!$U$15:$U$214),1):INDEX('Input Data 2'!$U$15:$W$214,MATCH(VLOOKUP($Q35,'Input Data 2'!$U$15:$U$214,1),'Input Data 2'!$U$15:$U$214)+1,1))))</f>
        <v>#NUM!</v>
      </c>
      <c r="U35" s="17">
        <v>25</v>
      </c>
      <c r="V35">
        <f>IF(NOT(U35&gt;$B$6),'Input Data 2'!$G$2+('Input Data 2'!$G$3-'Input Data 2'!$G$2)/($B$6-1)*(U35-1),"")</f>
        <v>0</v>
      </c>
      <c r="W35" t="e">
        <f>IF($V35&lt;='Input Data 2'!$AA$11,FORECAST($V35,INDEX('Input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2'!$AA$15:$AA$214),1)),IF($V35&gt;='Input Data 2'!$AA$12,FORECAST($V35,INDEX('Input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2'!$AA$15:$AA$214),1)),FORECAST($V35,INDEX('Input Data 2'!$AA$15:$AC$214,MATCH(VLOOKUP($V35,'Input Data 2'!$AA$15:$AA$214,1),'Input Data 2'!$AA$15:$AA$214),2):INDEX('Input Data 2'!$AA$15:$AC$214,MATCH(VLOOKUP($V35,'Input Data 2'!$AA$15:$AA$214,1),'Input Data 2'!$AA$15:$AA$214)+1,2),INDEX('Input Data 2'!$AA$15:$AC$214,MATCH(VLOOKUP($V35,'Input Data 2'!$AA$15:$AC$214,1),'Input Data 2'!$AA$15:$AA$214),1):INDEX('Input Data 2'!$AA$15:$AC$214,MATCH(VLOOKUP($V35,'Input Data 2'!$AA$15:$AA$214,1),'Input Data 2'!$AA$15:$AA$214)+1,1))))</f>
        <v>#NUM!</v>
      </c>
      <c r="X35" t="e">
        <f>IF($V35&lt;='Input Data 2'!$AA$11,FORECAST($V35,INDEX('Input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2'!$AA$15:$AA$214),1)),IF($V35&gt;='Input Data 2'!$AA$12,FORECAST($V35,INDEX('Input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2'!$AA$15:$AA$214),1)),FORECAST($V35,INDEX('Input Data 2'!$AA$15:$AC$214,MATCH(VLOOKUP($V35,'Input Data 2'!$AA$15:$AA$214,1),'Input Data 2'!$AA$15:$AA$214),3):INDEX('Input Data 2'!$AA$15:$AC$214,MATCH(VLOOKUP($V35,'Input Data 2'!$AA$15:$AA$214,1),'Input Data 2'!$AA$15:$AA$214)+1,3),INDEX('Input Data 2'!$AA$15:$AC$214,MATCH(VLOOKUP($V35,'Input Data 2'!$AA$15:$AC$214,1),'Input Data 2'!$AA$15:$AA$214),1):INDEX('Input Data 2'!$AA$15:$AC$214,MATCH(VLOOKUP($V35,'Input Data 2'!$AA$15:$AA$214,1),'Input Data 2'!$AA$15:$AA$214)+1,1))))</f>
        <v>#NUM!</v>
      </c>
    </row>
    <row r="36" spans="1:24" x14ac:dyDescent="0.3">
      <c r="A36" s="17">
        <v>26</v>
      </c>
      <c r="B36">
        <f>IF(NOT(A36&gt;$B$6),'Input Data 2'!$G$2+('Input Data 2'!$G$3-'Input Data 2'!$G$2)/($B$6-1)*(A36-1),"")</f>
        <v>0</v>
      </c>
      <c r="C36" t="e">
        <f>IF($B36&lt;='Input Data 2'!$C$11,FORECAST($B36,INDEX('Input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2'!$C$15:$C$214),1)),IF($B36&gt;='Input Data 2'!$C$12,FORECAST($B36,INDEX('Input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2'!$C$15:$C$214),1)),FORECAST($B36,INDEX('Input Data 2'!$C$15:$E$214,MATCH(VLOOKUP($B36,'Input Data 2'!$C$15:$C$214,1),'Input Data 2'!$C$15:$C$214),2):INDEX('Input Data 2'!$C$15:$E$214,MATCH(VLOOKUP($B36,'Input Data 2'!$C$15:$C$214,1),'Input Data 2'!$C$15:$C$214)+1,2),INDEX('Input Data 2'!$C$15:$E$214,MATCH(VLOOKUP($B36,'Input Data 2'!$C$15:$C$214,1),'Input Data 2'!$C$15:$C$214),1):INDEX('Input Data 2'!$C$15:$E$214,MATCH(VLOOKUP($B36,'Input Data 2'!$C$15:$C$214,1),'Input Data 2'!$C$15:$C$214)+1,1))))</f>
        <v>#NUM!</v>
      </c>
      <c r="D36" t="e">
        <f>IF($B36&lt;='Input Data 2'!$C$11,FORECAST($B36,INDEX('Input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2'!$C$15:$C$214),1)),IF($B36&gt;='Input Data 2'!$C$12,FORECAST($B36,INDEX('Input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2'!$C$15:$C$214),1)),FORECAST($B36,INDEX('Input Data 2'!$C$15:$E$214,MATCH(VLOOKUP($B36,'Input Data 2'!$C$15:$C$214,1),'Input Data 2'!$C$15:$C$214),3):INDEX('Input Data 2'!$C$15:$E$214,MATCH(VLOOKUP($B36,'Input Data 2'!$C$15:$C$214,1),'Input Data 2'!$C$15:$C$214)+1,3),INDEX('Input Data 2'!$C$15:$E$214,MATCH(VLOOKUP($B36,'Input Data 2'!$C$15:$C$214,1),'Input Data 2'!$C$15:$C$214),1):INDEX('Input Data 2'!$C$15:$E$214,MATCH(VLOOKUP($B36,'Input Data 2'!$C$15:$C$214,1),'Input Data 2'!$C$15:$C$214)+1,1))))</f>
        <v>#NUM!</v>
      </c>
      <c r="F36" s="17">
        <v>26</v>
      </c>
      <c r="G36">
        <f>IF(NOT(F36&gt;$B$6),'Input Data 2'!$G$2+('Input Data 2'!$G$3-'Input Data 2'!$G$2)/($B$6-1)*(F36-1),"")</f>
        <v>0</v>
      </c>
      <c r="H36" t="e">
        <f>IF($G36&lt;='Input Data 2'!$I$11,FORECAST($G36,INDEX('Input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2'!$I$15:$I$214),1)),IF($G36&gt;='Input Data 2'!$I$12,FORECAST($G36,INDEX('Input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2'!$I$15:$I$214),1)),FORECAST($G36,INDEX('Input Data 2'!$I$15:$K$214,MATCH(VLOOKUP($G36,'Input Data 2'!$I$15:$I$214,1),'Input Data 2'!$I$15:$I$214),2):INDEX('Input Data 2'!$I$15:$K$214,MATCH(VLOOKUP($G36,'Input Data 2'!$I$15:$I$214,1),'Input Data 2'!$I$15:$I$214)+1,2),INDEX('Input Data 2'!$I$15:$K$214,MATCH(VLOOKUP($G36,'Input Data 2'!$I$15:$K$214,1),'Input Data 2'!$I$15:$I$214),1):INDEX('Input Data 2'!$I$15:$K$214,MATCH(VLOOKUP($G36,'Input Data 2'!$I$15:$I$214,1),'Input Data 2'!$I$15:$I$214)+1,1))))</f>
        <v>#NUM!</v>
      </c>
      <c r="I36" t="e">
        <f>IF($G36&lt;='Input Data 2'!$I$11,FORECAST($G36,INDEX('Input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2'!$I$15:$I$214),1)),IF($G36&gt;='Input Data 2'!$I$12,FORECAST($G36,INDEX('Input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2'!$I$15:$I$214),1)),FORECAST($G36,INDEX('Input Data 2'!$I$15:$K$214,MATCH(VLOOKUP($G36,'Input Data 2'!$I$15:$I$214,1),'Input Data 2'!$I$15:$I$214),3):INDEX('Input Data 2'!$I$15:$K$214,MATCH(VLOOKUP($G36,'Input Data 2'!$I$15:$I$214,1),'Input Data 2'!$I$15:$I$214)+1,3),INDEX('Input Data 2'!$I$15:$K$214,MATCH(VLOOKUP($G36,'Input Data 2'!$I$15:$K$214,1),'Input Data 2'!$I$15:$I$214),1):INDEX('Input Data 2'!$I$15:$K$214,MATCH(VLOOKUP($G36,'Input Data 2'!$I$15:$I$214,1),'Input Data 2'!$I$15:$I$214)+1,1))))</f>
        <v>#NUM!</v>
      </c>
      <c r="K36" s="17">
        <v>26</v>
      </c>
      <c r="L36">
        <f>IF(NOT(K36&gt;$B$6),'Input Data 2'!$G$2+('Input Data 2'!$G$3-'Input Data 2'!$G$2)/($B$6-1)*(K36-1),"")</f>
        <v>0</v>
      </c>
      <c r="M36" t="e">
        <f>IF($L36&lt;='Input Data 2'!$O$11,FORECAST($L36,INDEX('Input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2'!$O$15:$O$214),1)),IF($L36&gt;='Input Data 2'!$O$12,FORECAST($L36,INDEX('Input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2'!$O$15:$O$214),1)),FORECAST($L36,INDEX('Input Data 2'!$O$15:$Q$214,MATCH(VLOOKUP($L36,'Input Data 2'!$O$15:$O$214,1),'Input Data 2'!$O$15:$O$214),2):INDEX('Input Data 2'!$O$15:$Q$214,MATCH(VLOOKUP($L36,'Input Data 2'!$O$15:$O$214,1),'Input Data 2'!$O$15:$O$214)+1,2),INDEX('Input Data 2'!$O$15:$Q$214,MATCH(VLOOKUP($L36,'Input Data 2'!$O$15:$Q$214,1),'Input Data 2'!$O$15:$O$214),1):INDEX('Input Data 2'!$O$15:$Q$214,MATCH(VLOOKUP($L36,'Input Data 2'!$O$15:$O$214,1),'Input Data 2'!$O$15:$O$214)+1,1))))</f>
        <v>#NUM!</v>
      </c>
      <c r="N36" t="e">
        <f>IF($L36&lt;='Input Data 2'!$O$11,FORECAST($L36,INDEX('Input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2'!$O$15:$O$214),1)),IF($L36&gt;='Input Data 2'!$O$12,FORECAST($L36,INDEX('Input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2'!$O$15:$O$214),1)),FORECAST($L36,INDEX('Input Data 2'!$O$15:$Q$214,MATCH(VLOOKUP($L36,'Input Data 2'!$O$15:$O$214,1),'Input Data 2'!$O$15:$O$214),3):INDEX('Input Data 2'!$O$15:$Q$214,MATCH(VLOOKUP($L36,'Input Data 2'!$O$15:$O$214,1),'Input Data 2'!$O$15:$O$214)+1,3),INDEX('Input Data 2'!$O$15:$Q$214,MATCH(VLOOKUP($L36,'Input Data 2'!$O$15:$Q$214,1),'Input Data 2'!$O$15:$O$214),1):INDEX('Input Data 2'!$O$15:$Q$214,MATCH(VLOOKUP($L36,'Input Data 2'!$O$15:$O$214,1),'Input Data 2'!$O$15:$O$214)+1,1))))</f>
        <v>#NUM!</v>
      </c>
      <c r="P36" s="17">
        <v>26</v>
      </c>
      <c r="Q36">
        <f>IF(NOT(P36&gt;$B$6),'Input Data 2'!$G$2+('Input Data 2'!$G$3-'Input Data 2'!$G$2)/($B$6-1)*(P36-1),"")</f>
        <v>0</v>
      </c>
      <c r="R36" t="e">
        <f>IF($Q36&lt;='Input Data 2'!$U$11,FORECAST($Q36,INDEX('Input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2'!$U$15:$U$214),1)),IF($Q36&gt;='Input Data 2'!$U$12,FORECAST($Q36,INDEX('Input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2'!$U$15:$U$214),1)),FORECAST($Q36,INDEX('Input Data 2'!$U$15:$W$214,MATCH(VLOOKUP($Q36,'Input Data 2'!$U$15:$U$214,1),'Input Data 2'!$U$15:$U$214),2):INDEX('Input Data 2'!$U$15:$W$214,MATCH(VLOOKUP($Q36,'Input Data 2'!$U$15:$U$214,1),'Input Data 2'!$U$15:$U$214)+1,2),INDEX('Input Data 2'!$U$15:$W$214,MATCH(VLOOKUP($Q36,'Input Data 2'!$U$15:$W$214,1),'Input Data 2'!$U$15:$U$214),1):INDEX('Input Data 2'!$U$15:$W$214,MATCH(VLOOKUP($Q36,'Input Data 2'!$U$15:$U$214,1),'Input Data 2'!$U$15:$U$214)+1,1))))</f>
        <v>#NUM!</v>
      </c>
      <c r="S36" t="e">
        <f>IF($Q36&lt;='Input Data 2'!$U$11,FORECAST($Q36,INDEX('Input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2'!$U$15:$U$214),1)),IF($Q36&gt;='Input Data 2'!$U$12,FORECAST($Q36,INDEX('Input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2'!$U$15:$U$214),1)),FORECAST($Q36,INDEX('Input Data 2'!$U$15:$W$214,MATCH(VLOOKUP($Q36,'Input Data 2'!$U$15:$U$214,1),'Input Data 2'!$U$15:$U$214),3):INDEX('Input Data 2'!$U$15:$W$214,MATCH(VLOOKUP($Q36,'Input Data 2'!$U$15:$U$214,1),'Input Data 2'!$U$15:$U$214)+1,3),INDEX('Input Data 2'!$U$15:$W$214,MATCH(VLOOKUP($Q36,'Input Data 2'!$U$15:$W$214,1),'Input Data 2'!$U$15:$U$214),1):INDEX('Input Data 2'!$U$15:$W$214,MATCH(VLOOKUP($Q36,'Input Data 2'!$U$15:$U$214,1),'Input Data 2'!$U$15:$U$214)+1,1))))</f>
        <v>#NUM!</v>
      </c>
      <c r="U36" s="17">
        <v>26</v>
      </c>
      <c r="V36">
        <f>IF(NOT(U36&gt;$B$6),'Input Data 2'!$G$2+('Input Data 2'!$G$3-'Input Data 2'!$G$2)/($B$6-1)*(U36-1),"")</f>
        <v>0</v>
      </c>
      <c r="W36" t="e">
        <f>IF($V36&lt;='Input Data 2'!$AA$11,FORECAST($V36,INDEX('Input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2'!$AA$15:$AA$214),1)),IF($V36&gt;='Input Data 2'!$AA$12,FORECAST($V36,INDEX('Input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2'!$AA$15:$AA$214),1)),FORECAST($V36,INDEX('Input Data 2'!$AA$15:$AC$214,MATCH(VLOOKUP($V36,'Input Data 2'!$AA$15:$AA$214,1),'Input Data 2'!$AA$15:$AA$214),2):INDEX('Input Data 2'!$AA$15:$AC$214,MATCH(VLOOKUP($V36,'Input Data 2'!$AA$15:$AA$214,1),'Input Data 2'!$AA$15:$AA$214)+1,2),INDEX('Input Data 2'!$AA$15:$AC$214,MATCH(VLOOKUP($V36,'Input Data 2'!$AA$15:$AC$214,1),'Input Data 2'!$AA$15:$AA$214),1):INDEX('Input Data 2'!$AA$15:$AC$214,MATCH(VLOOKUP($V36,'Input Data 2'!$AA$15:$AA$214,1),'Input Data 2'!$AA$15:$AA$214)+1,1))))</f>
        <v>#NUM!</v>
      </c>
      <c r="X36" t="e">
        <f>IF($V36&lt;='Input Data 2'!$AA$11,FORECAST($V36,INDEX('Input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2'!$AA$15:$AA$214),1)),IF($V36&gt;='Input Data 2'!$AA$12,FORECAST($V36,INDEX('Input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2'!$AA$15:$AA$214),1)),FORECAST($V36,INDEX('Input Data 2'!$AA$15:$AC$214,MATCH(VLOOKUP($V36,'Input Data 2'!$AA$15:$AA$214,1),'Input Data 2'!$AA$15:$AA$214),3):INDEX('Input Data 2'!$AA$15:$AC$214,MATCH(VLOOKUP($V36,'Input Data 2'!$AA$15:$AA$214,1),'Input Data 2'!$AA$15:$AA$214)+1,3),INDEX('Input Data 2'!$AA$15:$AC$214,MATCH(VLOOKUP($V36,'Input Data 2'!$AA$15:$AC$214,1),'Input Data 2'!$AA$15:$AA$214),1):INDEX('Input Data 2'!$AA$15:$AC$214,MATCH(VLOOKUP($V36,'Input Data 2'!$AA$15:$AA$214,1),'Input Data 2'!$AA$15:$AA$214)+1,1))))</f>
        <v>#NUM!</v>
      </c>
    </row>
    <row r="37" spans="1:24" x14ac:dyDescent="0.3">
      <c r="A37" s="17">
        <v>27</v>
      </c>
      <c r="B37">
        <f>IF(NOT(A37&gt;$B$6),'Input Data 2'!$G$2+('Input Data 2'!$G$3-'Input Data 2'!$G$2)/($B$6-1)*(A37-1),"")</f>
        <v>0</v>
      </c>
      <c r="C37" t="e">
        <f>IF($B37&lt;='Input Data 2'!$C$11,FORECAST($B37,INDEX('Input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2'!$C$15:$C$214),1)),IF($B37&gt;='Input Data 2'!$C$12,FORECAST($B37,INDEX('Input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2'!$C$15:$C$214),1)),FORECAST($B37,INDEX('Input Data 2'!$C$15:$E$214,MATCH(VLOOKUP($B37,'Input Data 2'!$C$15:$C$214,1),'Input Data 2'!$C$15:$C$214),2):INDEX('Input Data 2'!$C$15:$E$214,MATCH(VLOOKUP($B37,'Input Data 2'!$C$15:$C$214,1),'Input Data 2'!$C$15:$C$214)+1,2),INDEX('Input Data 2'!$C$15:$E$214,MATCH(VLOOKUP($B37,'Input Data 2'!$C$15:$C$214,1),'Input Data 2'!$C$15:$C$214),1):INDEX('Input Data 2'!$C$15:$E$214,MATCH(VLOOKUP($B37,'Input Data 2'!$C$15:$C$214,1),'Input Data 2'!$C$15:$C$214)+1,1))))</f>
        <v>#NUM!</v>
      </c>
      <c r="D37" t="e">
        <f>IF($B37&lt;='Input Data 2'!$C$11,FORECAST($B37,INDEX('Input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2'!$C$15:$C$214),1)),IF($B37&gt;='Input Data 2'!$C$12,FORECAST($B37,INDEX('Input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2'!$C$15:$C$214),1)),FORECAST($B37,INDEX('Input Data 2'!$C$15:$E$214,MATCH(VLOOKUP($B37,'Input Data 2'!$C$15:$C$214,1),'Input Data 2'!$C$15:$C$214),3):INDEX('Input Data 2'!$C$15:$E$214,MATCH(VLOOKUP($B37,'Input Data 2'!$C$15:$C$214,1),'Input Data 2'!$C$15:$C$214)+1,3),INDEX('Input Data 2'!$C$15:$E$214,MATCH(VLOOKUP($B37,'Input Data 2'!$C$15:$C$214,1),'Input Data 2'!$C$15:$C$214),1):INDEX('Input Data 2'!$C$15:$E$214,MATCH(VLOOKUP($B37,'Input Data 2'!$C$15:$C$214,1),'Input Data 2'!$C$15:$C$214)+1,1))))</f>
        <v>#NUM!</v>
      </c>
      <c r="F37" s="17">
        <v>27</v>
      </c>
      <c r="G37">
        <f>IF(NOT(F37&gt;$B$6),'Input Data 2'!$G$2+('Input Data 2'!$G$3-'Input Data 2'!$G$2)/($B$6-1)*(F37-1),"")</f>
        <v>0</v>
      </c>
      <c r="H37" t="e">
        <f>IF($G37&lt;='Input Data 2'!$I$11,FORECAST($G37,INDEX('Input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2'!$I$15:$I$214),1)),IF($G37&gt;='Input Data 2'!$I$12,FORECAST($G37,INDEX('Input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2'!$I$15:$I$214),1)),FORECAST($G37,INDEX('Input Data 2'!$I$15:$K$214,MATCH(VLOOKUP($G37,'Input Data 2'!$I$15:$I$214,1),'Input Data 2'!$I$15:$I$214),2):INDEX('Input Data 2'!$I$15:$K$214,MATCH(VLOOKUP($G37,'Input Data 2'!$I$15:$I$214,1),'Input Data 2'!$I$15:$I$214)+1,2),INDEX('Input Data 2'!$I$15:$K$214,MATCH(VLOOKUP($G37,'Input Data 2'!$I$15:$K$214,1),'Input Data 2'!$I$15:$I$214),1):INDEX('Input Data 2'!$I$15:$K$214,MATCH(VLOOKUP($G37,'Input Data 2'!$I$15:$I$214,1),'Input Data 2'!$I$15:$I$214)+1,1))))</f>
        <v>#NUM!</v>
      </c>
      <c r="I37" t="e">
        <f>IF($G37&lt;='Input Data 2'!$I$11,FORECAST($G37,INDEX('Input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2'!$I$15:$I$214),1)),IF($G37&gt;='Input Data 2'!$I$12,FORECAST($G37,INDEX('Input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2'!$I$15:$I$214),1)),FORECAST($G37,INDEX('Input Data 2'!$I$15:$K$214,MATCH(VLOOKUP($G37,'Input Data 2'!$I$15:$I$214,1),'Input Data 2'!$I$15:$I$214),3):INDEX('Input Data 2'!$I$15:$K$214,MATCH(VLOOKUP($G37,'Input Data 2'!$I$15:$I$214,1),'Input Data 2'!$I$15:$I$214)+1,3),INDEX('Input Data 2'!$I$15:$K$214,MATCH(VLOOKUP($G37,'Input Data 2'!$I$15:$K$214,1),'Input Data 2'!$I$15:$I$214),1):INDEX('Input Data 2'!$I$15:$K$214,MATCH(VLOOKUP($G37,'Input Data 2'!$I$15:$I$214,1),'Input Data 2'!$I$15:$I$214)+1,1))))</f>
        <v>#NUM!</v>
      </c>
      <c r="K37" s="17">
        <v>27</v>
      </c>
      <c r="L37">
        <f>IF(NOT(K37&gt;$B$6),'Input Data 2'!$G$2+('Input Data 2'!$G$3-'Input Data 2'!$G$2)/($B$6-1)*(K37-1),"")</f>
        <v>0</v>
      </c>
      <c r="M37" t="e">
        <f>IF($L37&lt;='Input Data 2'!$O$11,FORECAST($L37,INDEX('Input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2'!$O$15:$O$214),1)),IF($L37&gt;='Input Data 2'!$O$12,FORECAST($L37,INDEX('Input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2'!$O$15:$O$214),1)),FORECAST($L37,INDEX('Input Data 2'!$O$15:$Q$214,MATCH(VLOOKUP($L37,'Input Data 2'!$O$15:$O$214,1),'Input Data 2'!$O$15:$O$214),2):INDEX('Input Data 2'!$O$15:$Q$214,MATCH(VLOOKUP($L37,'Input Data 2'!$O$15:$O$214,1),'Input Data 2'!$O$15:$O$214)+1,2),INDEX('Input Data 2'!$O$15:$Q$214,MATCH(VLOOKUP($L37,'Input Data 2'!$O$15:$Q$214,1),'Input Data 2'!$O$15:$O$214),1):INDEX('Input Data 2'!$O$15:$Q$214,MATCH(VLOOKUP($L37,'Input Data 2'!$O$15:$O$214,1),'Input Data 2'!$O$15:$O$214)+1,1))))</f>
        <v>#NUM!</v>
      </c>
      <c r="N37" t="e">
        <f>IF($L37&lt;='Input Data 2'!$O$11,FORECAST($L37,INDEX('Input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2'!$O$15:$O$214),1)),IF($L37&gt;='Input Data 2'!$O$12,FORECAST($L37,INDEX('Input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2'!$O$15:$O$214),1)),FORECAST($L37,INDEX('Input Data 2'!$O$15:$Q$214,MATCH(VLOOKUP($L37,'Input Data 2'!$O$15:$O$214,1),'Input Data 2'!$O$15:$O$214),3):INDEX('Input Data 2'!$O$15:$Q$214,MATCH(VLOOKUP($L37,'Input Data 2'!$O$15:$O$214,1),'Input Data 2'!$O$15:$O$214)+1,3),INDEX('Input Data 2'!$O$15:$Q$214,MATCH(VLOOKUP($L37,'Input Data 2'!$O$15:$Q$214,1),'Input Data 2'!$O$15:$O$214),1):INDEX('Input Data 2'!$O$15:$Q$214,MATCH(VLOOKUP($L37,'Input Data 2'!$O$15:$O$214,1),'Input Data 2'!$O$15:$O$214)+1,1))))</f>
        <v>#NUM!</v>
      </c>
      <c r="P37" s="17">
        <v>27</v>
      </c>
      <c r="Q37">
        <f>IF(NOT(P37&gt;$B$6),'Input Data 2'!$G$2+('Input Data 2'!$G$3-'Input Data 2'!$G$2)/($B$6-1)*(P37-1),"")</f>
        <v>0</v>
      </c>
      <c r="R37" t="e">
        <f>IF($Q37&lt;='Input Data 2'!$U$11,FORECAST($Q37,INDEX('Input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2'!$U$15:$U$214),1)),IF($Q37&gt;='Input Data 2'!$U$12,FORECAST($Q37,INDEX('Input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2'!$U$15:$U$214),1)),FORECAST($Q37,INDEX('Input Data 2'!$U$15:$W$214,MATCH(VLOOKUP($Q37,'Input Data 2'!$U$15:$U$214,1),'Input Data 2'!$U$15:$U$214),2):INDEX('Input Data 2'!$U$15:$W$214,MATCH(VLOOKUP($Q37,'Input Data 2'!$U$15:$U$214,1),'Input Data 2'!$U$15:$U$214)+1,2),INDEX('Input Data 2'!$U$15:$W$214,MATCH(VLOOKUP($Q37,'Input Data 2'!$U$15:$W$214,1),'Input Data 2'!$U$15:$U$214),1):INDEX('Input Data 2'!$U$15:$W$214,MATCH(VLOOKUP($Q37,'Input Data 2'!$U$15:$U$214,1),'Input Data 2'!$U$15:$U$214)+1,1))))</f>
        <v>#NUM!</v>
      </c>
      <c r="S37" t="e">
        <f>IF($Q37&lt;='Input Data 2'!$U$11,FORECAST($Q37,INDEX('Input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2'!$U$15:$U$214),1)),IF($Q37&gt;='Input Data 2'!$U$12,FORECAST($Q37,INDEX('Input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2'!$U$15:$U$214),1)),FORECAST($Q37,INDEX('Input Data 2'!$U$15:$W$214,MATCH(VLOOKUP($Q37,'Input Data 2'!$U$15:$U$214,1),'Input Data 2'!$U$15:$U$214),3):INDEX('Input Data 2'!$U$15:$W$214,MATCH(VLOOKUP($Q37,'Input Data 2'!$U$15:$U$214,1),'Input Data 2'!$U$15:$U$214)+1,3),INDEX('Input Data 2'!$U$15:$W$214,MATCH(VLOOKUP($Q37,'Input Data 2'!$U$15:$W$214,1),'Input Data 2'!$U$15:$U$214),1):INDEX('Input Data 2'!$U$15:$W$214,MATCH(VLOOKUP($Q37,'Input Data 2'!$U$15:$U$214,1),'Input Data 2'!$U$15:$U$214)+1,1))))</f>
        <v>#NUM!</v>
      </c>
      <c r="U37" s="17">
        <v>27</v>
      </c>
      <c r="V37">
        <f>IF(NOT(U37&gt;$B$6),'Input Data 2'!$G$2+('Input Data 2'!$G$3-'Input Data 2'!$G$2)/($B$6-1)*(U37-1),"")</f>
        <v>0</v>
      </c>
      <c r="W37" t="e">
        <f>IF($V37&lt;='Input Data 2'!$AA$11,FORECAST($V37,INDEX('Input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2'!$AA$15:$AA$214),1)),IF($V37&gt;='Input Data 2'!$AA$12,FORECAST($V37,INDEX('Input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2'!$AA$15:$AA$214),1)),FORECAST($V37,INDEX('Input Data 2'!$AA$15:$AC$214,MATCH(VLOOKUP($V37,'Input Data 2'!$AA$15:$AA$214,1),'Input Data 2'!$AA$15:$AA$214),2):INDEX('Input Data 2'!$AA$15:$AC$214,MATCH(VLOOKUP($V37,'Input Data 2'!$AA$15:$AA$214,1),'Input Data 2'!$AA$15:$AA$214)+1,2),INDEX('Input Data 2'!$AA$15:$AC$214,MATCH(VLOOKUP($V37,'Input Data 2'!$AA$15:$AC$214,1),'Input Data 2'!$AA$15:$AA$214),1):INDEX('Input Data 2'!$AA$15:$AC$214,MATCH(VLOOKUP($V37,'Input Data 2'!$AA$15:$AA$214,1),'Input Data 2'!$AA$15:$AA$214)+1,1))))</f>
        <v>#NUM!</v>
      </c>
      <c r="X37" t="e">
        <f>IF($V37&lt;='Input Data 2'!$AA$11,FORECAST($V37,INDEX('Input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2'!$AA$15:$AA$214),1)),IF($V37&gt;='Input Data 2'!$AA$12,FORECAST($V37,INDEX('Input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2'!$AA$15:$AA$214),1)),FORECAST($V37,INDEX('Input Data 2'!$AA$15:$AC$214,MATCH(VLOOKUP($V37,'Input Data 2'!$AA$15:$AA$214,1),'Input Data 2'!$AA$15:$AA$214),3):INDEX('Input Data 2'!$AA$15:$AC$214,MATCH(VLOOKUP($V37,'Input Data 2'!$AA$15:$AA$214,1),'Input Data 2'!$AA$15:$AA$214)+1,3),INDEX('Input Data 2'!$AA$15:$AC$214,MATCH(VLOOKUP($V37,'Input Data 2'!$AA$15:$AC$214,1),'Input Data 2'!$AA$15:$AA$214),1):INDEX('Input Data 2'!$AA$15:$AC$214,MATCH(VLOOKUP($V37,'Input Data 2'!$AA$15:$AA$214,1),'Input Data 2'!$AA$15:$AA$214)+1,1))))</f>
        <v>#NUM!</v>
      </c>
    </row>
    <row r="38" spans="1:24" x14ac:dyDescent="0.3">
      <c r="A38" s="17">
        <v>28</v>
      </c>
      <c r="B38">
        <f>IF(NOT(A38&gt;$B$6),'Input Data 2'!$G$2+('Input Data 2'!$G$3-'Input Data 2'!$G$2)/($B$6-1)*(A38-1),"")</f>
        <v>0</v>
      </c>
      <c r="C38" t="e">
        <f>IF($B38&lt;='Input Data 2'!$C$11,FORECAST($B38,INDEX('Input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2'!$C$15:$C$214),1)),IF($B38&gt;='Input Data 2'!$C$12,FORECAST($B38,INDEX('Input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2'!$C$15:$C$214),1)),FORECAST($B38,INDEX('Input Data 2'!$C$15:$E$214,MATCH(VLOOKUP($B38,'Input Data 2'!$C$15:$C$214,1),'Input Data 2'!$C$15:$C$214),2):INDEX('Input Data 2'!$C$15:$E$214,MATCH(VLOOKUP($B38,'Input Data 2'!$C$15:$C$214,1),'Input Data 2'!$C$15:$C$214)+1,2),INDEX('Input Data 2'!$C$15:$E$214,MATCH(VLOOKUP($B38,'Input Data 2'!$C$15:$C$214,1),'Input Data 2'!$C$15:$C$214),1):INDEX('Input Data 2'!$C$15:$E$214,MATCH(VLOOKUP($B38,'Input Data 2'!$C$15:$C$214,1),'Input Data 2'!$C$15:$C$214)+1,1))))</f>
        <v>#NUM!</v>
      </c>
      <c r="D38" t="e">
        <f>IF($B38&lt;='Input Data 2'!$C$11,FORECAST($B38,INDEX('Input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2'!$C$15:$C$214),1)),IF($B38&gt;='Input Data 2'!$C$12,FORECAST($B38,INDEX('Input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2'!$C$15:$C$214),1)),FORECAST($B38,INDEX('Input Data 2'!$C$15:$E$214,MATCH(VLOOKUP($B38,'Input Data 2'!$C$15:$C$214,1),'Input Data 2'!$C$15:$C$214),3):INDEX('Input Data 2'!$C$15:$E$214,MATCH(VLOOKUP($B38,'Input Data 2'!$C$15:$C$214,1),'Input Data 2'!$C$15:$C$214)+1,3),INDEX('Input Data 2'!$C$15:$E$214,MATCH(VLOOKUP($B38,'Input Data 2'!$C$15:$C$214,1),'Input Data 2'!$C$15:$C$214),1):INDEX('Input Data 2'!$C$15:$E$214,MATCH(VLOOKUP($B38,'Input Data 2'!$C$15:$C$214,1),'Input Data 2'!$C$15:$C$214)+1,1))))</f>
        <v>#NUM!</v>
      </c>
      <c r="F38" s="17">
        <v>28</v>
      </c>
      <c r="G38">
        <f>IF(NOT(F38&gt;$B$6),'Input Data 2'!$G$2+('Input Data 2'!$G$3-'Input Data 2'!$G$2)/($B$6-1)*(F38-1),"")</f>
        <v>0</v>
      </c>
      <c r="H38" t="e">
        <f>IF($G38&lt;='Input Data 2'!$I$11,FORECAST($G38,INDEX('Input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2'!$I$15:$I$214),1)),IF($G38&gt;='Input Data 2'!$I$12,FORECAST($G38,INDEX('Input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2'!$I$15:$I$214),1)),FORECAST($G38,INDEX('Input Data 2'!$I$15:$K$214,MATCH(VLOOKUP($G38,'Input Data 2'!$I$15:$I$214,1),'Input Data 2'!$I$15:$I$214),2):INDEX('Input Data 2'!$I$15:$K$214,MATCH(VLOOKUP($G38,'Input Data 2'!$I$15:$I$214,1),'Input Data 2'!$I$15:$I$214)+1,2),INDEX('Input Data 2'!$I$15:$K$214,MATCH(VLOOKUP($G38,'Input Data 2'!$I$15:$K$214,1),'Input Data 2'!$I$15:$I$214),1):INDEX('Input Data 2'!$I$15:$K$214,MATCH(VLOOKUP($G38,'Input Data 2'!$I$15:$I$214,1),'Input Data 2'!$I$15:$I$214)+1,1))))</f>
        <v>#NUM!</v>
      </c>
      <c r="I38" t="e">
        <f>IF($G38&lt;='Input Data 2'!$I$11,FORECAST($G38,INDEX('Input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2'!$I$15:$I$214),1)),IF($G38&gt;='Input Data 2'!$I$12,FORECAST($G38,INDEX('Input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2'!$I$15:$I$214),1)),FORECAST($G38,INDEX('Input Data 2'!$I$15:$K$214,MATCH(VLOOKUP($G38,'Input Data 2'!$I$15:$I$214,1),'Input Data 2'!$I$15:$I$214),3):INDEX('Input Data 2'!$I$15:$K$214,MATCH(VLOOKUP($G38,'Input Data 2'!$I$15:$I$214,1),'Input Data 2'!$I$15:$I$214)+1,3),INDEX('Input Data 2'!$I$15:$K$214,MATCH(VLOOKUP($G38,'Input Data 2'!$I$15:$K$214,1),'Input Data 2'!$I$15:$I$214),1):INDEX('Input Data 2'!$I$15:$K$214,MATCH(VLOOKUP($G38,'Input Data 2'!$I$15:$I$214,1),'Input Data 2'!$I$15:$I$214)+1,1))))</f>
        <v>#NUM!</v>
      </c>
      <c r="K38" s="17">
        <v>28</v>
      </c>
      <c r="L38">
        <f>IF(NOT(K38&gt;$B$6),'Input Data 2'!$G$2+('Input Data 2'!$G$3-'Input Data 2'!$G$2)/($B$6-1)*(K38-1),"")</f>
        <v>0</v>
      </c>
      <c r="M38" t="e">
        <f>IF($L38&lt;='Input Data 2'!$O$11,FORECAST($L38,INDEX('Input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2'!$O$15:$O$214),1)),IF($L38&gt;='Input Data 2'!$O$12,FORECAST($L38,INDEX('Input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2'!$O$15:$O$214),1)),FORECAST($L38,INDEX('Input Data 2'!$O$15:$Q$214,MATCH(VLOOKUP($L38,'Input Data 2'!$O$15:$O$214,1),'Input Data 2'!$O$15:$O$214),2):INDEX('Input Data 2'!$O$15:$Q$214,MATCH(VLOOKUP($L38,'Input Data 2'!$O$15:$O$214,1),'Input Data 2'!$O$15:$O$214)+1,2),INDEX('Input Data 2'!$O$15:$Q$214,MATCH(VLOOKUP($L38,'Input Data 2'!$O$15:$Q$214,1),'Input Data 2'!$O$15:$O$214),1):INDEX('Input Data 2'!$O$15:$Q$214,MATCH(VLOOKUP($L38,'Input Data 2'!$O$15:$O$214,1),'Input Data 2'!$O$15:$O$214)+1,1))))</f>
        <v>#NUM!</v>
      </c>
      <c r="N38" t="e">
        <f>IF($L38&lt;='Input Data 2'!$O$11,FORECAST($L38,INDEX('Input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2'!$O$15:$O$214),1)),IF($L38&gt;='Input Data 2'!$O$12,FORECAST($L38,INDEX('Input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2'!$O$15:$O$214),1)),FORECAST($L38,INDEX('Input Data 2'!$O$15:$Q$214,MATCH(VLOOKUP($L38,'Input Data 2'!$O$15:$O$214,1),'Input Data 2'!$O$15:$O$214),3):INDEX('Input Data 2'!$O$15:$Q$214,MATCH(VLOOKUP($L38,'Input Data 2'!$O$15:$O$214,1),'Input Data 2'!$O$15:$O$214)+1,3),INDEX('Input Data 2'!$O$15:$Q$214,MATCH(VLOOKUP($L38,'Input Data 2'!$O$15:$Q$214,1),'Input Data 2'!$O$15:$O$214),1):INDEX('Input Data 2'!$O$15:$Q$214,MATCH(VLOOKUP($L38,'Input Data 2'!$O$15:$O$214,1),'Input Data 2'!$O$15:$O$214)+1,1))))</f>
        <v>#NUM!</v>
      </c>
      <c r="P38" s="17">
        <v>28</v>
      </c>
      <c r="Q38">
        <f>IF(NOT(P38&gt;$B$6),'Input Data 2'!$G$2+('Input Data 2'!$G$3-'Input Data 2'!$G$2)/($B$6-1)*(P38-1),"")</f>
        <v>0</v>
      </c>
      <c r="R38" t="e">
        <f>IF($Q38&lt;='Input Data 2'!$U$11,FORECAST($Q38,INDEX('Input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2'!$U$15:$U$214),1)),IF($Q38&gt;='Input Data 2'!$U$12,FORECAST($Q38,INDEX('Input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2'!$U$15:$U$214),1)),FORECAST($Q38,INDEX('Input Data 2'!$U$15:$W$214,MATCH(VLOOKUP($Q38,'Input Data 2'!$U$15:$U$214,1),'Input Data 2'!$U$15:$U$214),2):INDEX('Input Data 2'!$U$15:$W$214,MATCH(VLOOKUP($Q38,'Input Data 2'!$U$15:$U$214,1),'Input Data 2'!$U$15:$U$214)+1,2),INDEX('Input Data 2'!$U$15:$W$214,MATCH(VLOOKUP($Q38,'Input Data 2'!$U$15:$W$214,1),'Input Data 2'!$U$15:$U$214),1):INDEX('Input Data 2'!$U$15:$W$214,MATCH(VLOOKUP($Q38,'Input Data 2'!$U$15:$U$214,1),'Input Data 2'!$U$15:$U$214)+1,1))))</f>
        <v>#NUM!</v>
      </c>
      <c r="S38" t="e">
        <f>IF($Q38&lt;='Input Data 2'!$U$11,FORECAST($Q38,INDEX('Input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2'!$U$15:$U$214),1)),IF($Q38&gt;='Input Data 2'!$U$12,FORECAST($Q38,INDEX('Input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2'!$U$15:$U$214),1)),FORECAST($Q38,INDEX('Input Data 2'!$U$15:$W$214,MATCH(VLOOKUP($Q38,'Input Data 2'!$U$15:$U$214,1),'Input Data 2'!$U$15:$U$214),3):INDEX('Input Data 2'!$U$15:$W$214,MATCH(VLOOKUP($Q38,'Input Data 2'!$U$15:$U$214,1),'Input Data 2'!$U$15:$U$214)+1,3),INDEX('Input Data 2'!$U$15:$W$214,MATCH(VLOOKUP($Q38,'Input Data 2'!$U$15:$W$214,1),'Input Data 2'!$U$15:$U$214),1):INDEX('Input Data 2'!$U$15:$W$214,MATCH(VLOOKUP($Q38,'Input Data 2'!$U$15:$U$214,1),'Input Data 2'!$U$15:$U$214)+1,1))))</f>
        <v>#NUM!</v>
      </c>
      <c r="U38" s="17">
        <v>28</v>
      </c>
      <c r="V38">
        <f>IF(NOT(U38&gt;$B$6),'Input Data 2'!$G$2+('Input Data 2'!$G$3-'Input Data 2'!$G$2)/($B$6-1)*(U38-1),"")</f>
        <v>0</v>
      </c>
      <c r="W38" t="e">
        <f>IF($V38&lt;='Input Data 2'!$AA$11,FORECAST($V38,INDEX('Input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2'!$AA$15:$AA$214),1)),IF($V38&gt;='Input Data 2'!$AA$12,FORECAST($V38,INDEX('Input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2'!$AA$15:$AA$214),1)),FORECAST($V38,INDEX('Input Data 2'!$AA$15:$AC$214,MATCH(VLOOKUP($V38,'Input Data 2'!$AA$15:$AA$214,1),'Input Data 2'!$AA$15:$AA$214),2):INDEX('Input Data 2'!$AA$15:$AC$214,MATCH(VLOOKUP($V38,'Input Data 2'!$AA$15:$AA$214,1),'Input Data 2'!$AA$15:$AA$214)+1,2),INDEX('Input Data 2'!$AA$15:$AC$214,MATCH(VLOOKUP($V38,'Input Data 2'!$AA$15:$AC$214,1),'Input Data 2'!$AA$15:$AA$214),1):INDEX('Input Data 2'!$AA$15:$AC$214,MATCH(VLOOKUP($V38,'Input Data 2'!$AA$15:$AA$214,1),'Input Data 2'!$AA$15:$AA$214)+1,1))))</f>
        <v>#NUM!</v>
      </c>
      <c r="X38" t="e">
        <f>IF($V38&lt;='Input Data 2'!$AA$11,FORECAST($V38,INDEX('Input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2'!$AA$15:$AA$214),1)),IF($V38&gt;='Input Data 2'!$AA$12,FORECAST($V38,INDEX('Input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2'!$AA$15:$AA$214),1)),FORECAST($V38,INDEX('Input Data 2'!$AA$15:$AC$214,MATCH(VLOOKUP($V38,'Input Data 2'!$AA$15:$AA$214,1),'Input Data 2'!$AA$15:$AA$214),3):INDEX('Input Data 2'!$AA$15:$AC$214,MATCH(VLOOKUP($V38,'Input Data 2'!$AA$15:$AA$214,1),'Input Data 2'!$AA$15:$AA$214)+1,3),INDEX('Input Data 2'!$AA$15:$AC$214,MATCH(VLOOKUP($V38,'Input Data 2'!$AA$15:$AC$214,1),'Input Data 2'!$AA$15:$AA$214),1):INDEX('Input Data 2'!$AA$15:$AC$214,MATCH(VLOOKUP($V38,'Input Data 2'!$AA$15:$AA$214,1),'Input Data 2'!$AA$15:$AA$214)+1,1))))</f>
        <v>#NUM!</v>
      </c>
    </row>
    <row r="39" spans="1:24" x14ac:dyDescent="0.3">
      <c r="A39" s="17">
        <v>29</v>
      </c>
      <c r="B39">
        <f>IF(NOT(A39&gt;$B$6),'Input Data 2'!$G$2+('Input Data 2'!$G$3-'Input Data 2'!$G$2)/($B$6-1)*(A39-1),"")</f>
        <v>0</v>
      </c>
      <c r="C39" t="e">
        <f>IF($B39&lt;='Input Data 2'!$C$11,FORECAST($B39,INDEX('Input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2'!$C$15:$C$214),1)),IF($B39&gt;='Input Data 2'!$C$12,FORECAST($B39,INDEX('Input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2'!$C$15:$C$214),1)),FORECAST($B39,INDEX('Input Data 2'!$C$15:$E$214,MATCH(VLOOKUP($B39,'Input Data 2'!$C$15:$C$214,1),'Input Data 2'!$C$15:$C$214),2):INDEX('Input Data 2'!$C$15:$E$214,MATCH(VLOOKUP($B39,'Input Data 2'!$C$15:$C$214,1),'Input Data 2'!$C$15:$C$214)+1,2),INDEX('Input Data 2'!$C$15:$E$214,MATCH(VLOOKUP($B39,'Input Data 2'!$C$15:$C$214,1),'Input Data 2'!$C$15:$C$214),1):INDEX('Input Data 2'!$C$15:$E$214,MATCH(VLOOKUP($B39,'Input Data 2'!$C$15:$C$214,1),'Input Data 2'!$C$15:$C$214)+1,1))))</f>
        <v>#NUM!</v>
      </c>
      <c r="D39" t="e">
        <f>IF($B39&lt;='Input Data 2'!$C$11,FORECAST($B39,INDEX('Input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2'!$C$15:$C$214),1)),IF($B39&gt;='Input Data 2'!$C$12,FORECAST($B39,INDEX('Input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2'!$C$15:$C$214),1)),FORECAST($B39,INDEX('Input Data 2'!$C$15:$E$214,MATCH(VLOOKUP($B39,'Input Data 2'!$C$15:$C$214,1),'Input Data 2'!$C$15:$C$214),3):INDEX('Input Data 2'!$C$15:$E$214,MATCH(VLOOKUP($B39,'Input Data 2'!$C$15:$C$214,1),'Input Data 2'!$C$15:$C$214)+1,3),INDEX('Input Data 2'!$C$15:$E$214,MATCH(VLOOKUP($B39,'Input Data 2'!$C$15:$C$214,1),'Input Data 2'!$C$15:$C$214),1):INDEX('Input Data 2'!$C$15:$E$214,MATCH(VLOOKUP($B39,'Input Data 2'!$C$15:$C$214,1),'Input Data 2'!$C$15:$C$214)+1,1))))</f>
        <v>#NUM!</v>
      </c>
      <c r="F39" s="17">
        <v>29</v>
      </c>
      <c r="G39">
        <f>IF(NOT(F39&gt;$B$6),'Input Data 2'!$G$2+('Input Data 2'!$G$3-'Input Data 2'!$G$2)/($B$6-1)*(F39-1),"")</f>
        <v>0</v>
      </c>
      <c r="H39" t="e">
        <f>IF($G39&lt;='Input Data 2'!$I$11,FORECAST($G39,INDEX('Input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2'!$I$15:$I$214),1)),IF($G39&gt;='Input Data 2'!$I$12,FORECAST($G39,INDEX('Input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2'!$I$15:$I$214),1)),FORECAST($G39,INDEX('Input Data 2'!$I$15:$K$214,MATCH(VLOOKUP($G39,'Input Data 2'!$I$15:$I$214,1),'Input Data 2'!$I$15:$I$214),2):INDEX('Input Data 2'!$I$15:$K$214,MATCH(VLOOKUP($G39,'Input Data 2'!$I$15:$I$214,1),'Input Data 2'!$I$15:$I$214)+1,2),INDEX('Input Data 2'!$I$15:$K$214,MATCH(VLOOKUP($G39,'Input Data 2'!$I$15:$K$214,1),'Input Data 2'!$I$15:$I$214),1):INDEX('Input Data 2'!$I$15:$K$214,MATCH(VLOOKUP($G39,'Input Data 2'!$I$15:$I$214,1),'Input Data 2'!$I$15:$I$214)+1,1))))</f>
        <v>#NUM!</v>
      </c>
      <c r="I39" t="e">
        <f>IF($G39&lt;='Input Data 2'!$I$11,FORECAST($G39,INDEX('Input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2'!$I$15:$I$214),1)),IF($G39&gt;='Input Data 2'!$I$12,FORECAST($G39,INDEX('Input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2'!$I$15:$I$214),1)),FORECAST($G39,INDEX('Input Data 2'!$I$15:$K$214,MATCH(VLOOKUP($G39,'Input Data 2'!$I$15:$I$214,1),'Input Data 2'!$I$15:$I$214),3):INDEX('Input Data 2'!$I$15:$K$214,MATCH(VLOOKUP($G39,'Input Data 2'!$I$15:$I$214,1),'Input Data 2'!$I$15:$I$214)+1,3),INDEX('Input Data 2'!$I$15:$K$214,MATCH(VLOOKUP($G39,'Input Data 2'!$I$15:$K$214,1),'Input Data 2'!$I$15:$I$214),1):INDEX('Input Data 2'!$I$15:$K$214,MATCH(VLOOKUP($G39,'Input Data 2'!$I$15:$I$214,1),'Input Data 2'!$I$15:$I$214)+1,1))))</f>
        <v>#NUM!</v>
      </c>
      <c r="K39" s="17">
        <v>29</v>
      </c>
      <c r="L39">
        <f>IF(NOT(K39&gt;$B$6),'Input Data 2'!$G$2+('Input Data 2'!$G$3-'Input Data 2'!$G$2)/($B$6-1)*(K39-1),"")</f>
        <v>0</v>
      </c>
      <c r="M39" t="e">
        <f>IF($L39&lt;='Input Data 2'!$O$11,FORECAST($L39,INDEX('Input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2'!$O$15:$O$214),1)),IF($L39&gt;='Input Data 2'!$O$12,FORECAST($L39,INDEX('Input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2'!$O$15:$O$214),1)),FORECAST($L39,INDEX('Input Data 2'!$O$15:$Q$214,MATCH(VLOOKUP($L39,'Input Data 2'!$O$15:$O$214,1),'Input Data 2'!$O$15:$O$214),2):INDEX('Input Data 2'!$O$15:$Q$214,MATCH(VLOOKUP($L39,'Input Data 2'!$O$15:$O$214,1),'Input Data 2'!$O$15:$O$214)+1,2),INDEX('Input Data 2'!$O$15:$Q$214,MATCH(VLOOKUP($L39,'Input Data 2'!$O$15:$Q$214,1),'Input Data 2'!$O$15:$O$214),1):INDEX('Input Data 2'!$O$15:$Q$214,MATCH(VLOOKUP($L39,'Input Data 2'!$O$15:$O$214,1),'Input Data 2'!$O$15:$O$214)+1,1))))</f>
        <v>#NUM!</v>
      </c>
      <c r="N39" t="e">
        <f>IF($L39&lt;='Input Data 2'!$O$11,FORECAST($L39,INDEX('Input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2'!$O$15:$O$214),1)),IF($L39&gt;='Input Data 2'!$O$12,FORECAST($L39,INDEX('Input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2'!$O$15:$O$214),1)),FORECAST($L39,INDEX('Input Data 2'!$O$15:$Q$214,MATCH(VLOOKUP($L39,'Input Data 2'!$O$15:$O$214,1),'Input Data 2'!$O$15:$O$214),3):INDEX('Input Data 2'!$O$15:$Q$214,MATCH(VLOOKUP($L39,'Input Data 2'!$O$15:$O$214,1),'Input Data 2'!$O$15:$O$214)+1,3),INDEX('Input Data 2'!$O$15:$Q$214,MATCH(VLOOKUP($L39,'Input Data 2'!$O$15:$Q$214,1),'Input Data 2'!$O$15:$O$214),1):INDEX('Input Data 2'!$O$15:$Q$214,MATCH(VLOOKUP($L39,'Input Data 2'!$O$15:$O$214,1),'Input Data 2'!$O$15:$O$214)+1,1))))</f>
        <v>#NUM!</v>
      </c>
      <c r="P39" s="17">
        <v>29</v>
      </c>
      <c r="Q39">
        <f>IF(NOT(P39&gt;$B$6),'Input Data 2'!$G$2+('Input Data 2'!$G$3-'Input Data 2'!$G$2)/($B$6-1)*(P39-1),"")</f>
        <v>0</v>
      </c>
      <c r="R39" t="e">
        <f>IF($Q39&lt;='Input Data 2'!$U$11,FORECAST($Q39,INDEX('Input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2'!$U$15:$U$214),1)),IF($Q39&gt;='Input Data 2'!$U$12,FORECAST($Q39,INDEX('Input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2'!$U$15:$U$214),1)),FORECAST($Q39,INDEX('Input Data 2'!$U$15:$W$214,MATCH(VLOOKUP($Q39,'Input Data 2'!$U$15:$U$214,1),'Input Data 2'!$U$15:$U$214),2):INDEX('Input Data 2'!$U$15:$W$214,MATCH(VLOOKUP($Q39,'Input Data 2'!$U$15:$U$214,1),'Input Data 2'!$U$15:$U$214)+1,2),INDEX('Input Data 2'!$U$15:$W$214,MATCH(VLOOKUP($Q39,'Input Data 2'!$U$15:$W$214,1),'Input Data 2'!$U$15:$U$214),1):INDEX('Input Data 2'!$U$15:$W$214,MATCH(VLOOKUP($Q39,'Input Data 2'!$U$15:$U$214,1),'Input Data 2'!$U$15:$U$214)+1,1))))</f>
        <v>#NUM!</v>
      </c>
      <c r="S39" t="e">
        <f>IF($Q39&lt;='Input Data 2'!$U$11,FORECAST($Q39,INDEX('Input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2'!$U$15:$U$214),1)),IF($Q39&gt;='Input Data 2'!$U$12,FORECAST($Q39,INDEX('Input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2'!$U$15:$U$214),1)),FORECAST($Q39,INDEX('Input Data 2'!$U$15:$W$214,MATCH(VLOOKUP($Q39,'Input Data 2'!$U$15:$U$214,1),'Input Data 2'!$U$15:$U$214),3):INDEX('Input Data 2'!$U$15:$W$214,MATCH(VLOOKUP($Q39,'Input Data 2'!$U$15:$U$214,1),'Input Data 2'!$U$15:$U$214)+1,3),INDEX('Input Data 2'!$U$15:$W$214,MATCH(VLOOKUP($Q39,'Input Data 2'!$U$15:$W$214,1),'Input Data 2'!$U$15:$U$214),1):INDEX('Input Data 2'!$U$15:$W$214,MATCH(VLOOKUP($Q39,'Input Data 2'!$U$15:$U$214,1),'Input Data 2'!$U$15:$U$214)+1,1))))</f>
        <v>#NUM!</v>
      </c>
      <c r="U39" s="17">
        <v>29</v>
      </c>
      <c r="V39">
        <f>IF(NOT(U39&gt;$B$6),'Input Data 2'!$G$2+('Input Data 2'!$G$3-'Input Data 2'!$G$2)/($B$6-1)*(U39-1),"")</f>
        <v>0</v>
      </c>
      <c r="W39" t="e">
        <f>IF($V39&lt;='Input Data 2'!$AA$11,FORECAST($V39,INDEX('Input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2'!$AA$15:$AA$214),1)),IF($V39&gt;='Input Data 2'!$AA$12,FORECAST($V39,INDEX('Input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2'!$AA$15:$AA$214),1)),FORECAST($V39,INDEX('Input Data 2'!$AA$15:$AC$214,MATCH(VLOOKUP($V39,'Input Data 2'!$AA$15:$AA$214,1),'Input Data 2'!$AA$15:$AA$214),2):INDEX('Input Data 2'!$AA$15:$AC$214,MATCH(VLOOKUP($V39,'Input Data 2'!$AA$15:$AA$214,1),'Input Data 2'!$AA$15:$AA$214)+1,2),INDEX('Input Data 2'!$AA$15:$AC$214,MATCH(VLOOKUP($V39,'Input Data 2'!$AA$15:$AC$214,1),'Input Data 2'!$AA$15:$AA$214),1):INDEX('Input Data 2'!$AA$15:$AC$214,MATCH(VLOOKUP($V39,'Input Data 2'!$AA$15:$AA$214,1),'Input Data 2'!$AA$15:$AA$214)+1,1))))</f>
        <v>#NUM!</v>
      </c>
      <c r="X39" t="e">
        <f>IF($V39&lt;='Input Data 2'!$AA$11,FORECAST($V39,INDEX('Input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2'!$AA$15:$AA$214),1)),IF($V39&gt;='Input Data 2'!$AA$12,FORECAST($V39,INDEX('Input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2'!$AA$15:$AA$214),1)),FORECAST($V39,INDEX('Input Data 2'!$AA$15:$AC$214,MATCH(VLOOKUP($V39,'Input Data 2'!$AA$15:$AA$214,1),'Input Data 2'!$AA$15:$AA$214),3):INDEX('Input Data 2'!$AA$15:$AC$214,MATCH(VLOOKUP($V39,'Input Data 2'!$AA$15:$AA$214,1),'Input Data 2'!$AA$15:$AA$214)+1,3),INDEX('Input Data 2'!$AA$15:$AC$214,MATCH(VLOOKUP($V39,'Input Data 2'!$AA$15:$AC$214,1),'Input Data 2'!$AA$15:$AA$214),1):INDEX('Input Data 2'!$AA$15:$AC$214,MATCH(VLOOKUP($V39,'Input Data 2'!$AA$15:$AA$214,1),'Input Data 2'!$AA$15:$AA$214)+1,1))))</f>
        <v>#NUM!</v>
      </c>
    </row>
    <row r="40" spans="1:24" x14ac:dyDescent="0.3">
      <c r="A40" s="17">
        <v>30</v>
      </c>
      <c r="B40">
        <f>IF(NOT(A40&gt;$B$6),'Input Data 2'!$G$2+('Input Data 2'!$G$3-'Input Data 2'!$G$2)/($B$6-1)*(A40-1),"")</f>
        <v>0</v>
      </c>
      <c r="C40" t="e">
        <f>IF($B40&lt;='Input Data 2'!$C$11,FORECAST($B40,INDEX('Input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2'!$C$15:$C$214),1)),IF($B40&gt;='Input Data 2'!$C$12,FORECAST($B40,INDEX('Input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2'!$C$15:$C$214),1)),FORECAST($B40,INDEX('Input Data 2'!$C$15:$E$214,MATCH(VLOOKUP($B40,'Input Data 2'!$C$15:$C$214,1),'Input Data 2'!$C$15:$C$214),2):INDEX('Input Data 2'!$C$15:$E$214,MATCH(VLOOKUP($B40,'Input Data 2'!$C$15:$C$214,1),'Input Data 2'!$C$15:$C$214)+1,2),INDEX('Input Data 2'!$C$15:$E$214,MATCH(VLOOKUP($B40,'Input Data 2'!$C$15:$C$214,1),'Input Data 2'!$C$15:$C$214),1):INDEX('Input Data 2'!$C$15:$E$214,MATCH(VLOOKUP($B40,'Input Data 2'!$C$15:$C$214,1),'Input Data 2'!$C$15:$C$214)+1,1))))</f>
        <v>#NUM!</v>
      </c>
      <c r="D40" t="e">
        <f>IF($B40&lt;='Input Data 2'!$C$11,FORECAST($B40,INDEX('Input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2'!$C$15:$C$214),1)),IF($B40&gt;='Input Data 2'!$C$12,FORECAST($B40,INDEX('Input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2'!$C$15:$C$214),1)),FORECAST($B40,INDEX('Input Data 2'!$C$15:$E$214,MATCH(VLOOKUP($B40,'Input Data 2'!$C$15:$C$214,1),'Input Data 2'!$C$15:$C$214),3):INDEX('Input Data 2'!$C$15:$E$214,MATCH(VLOOKUP($B40,'Input Data 2'!$C$15:$C$214,1),'Input Data 2'!$C$15:$C$214)+1,3),INDEX('Input Data 2'!$C$15:$E$214,MATCH(VLOOKUP($B40,'Input Data 2'!$C$15:$C$214,1),'Input Data 2'!$C$15:$C$214),1):INDEX('Input Data 2'!$C$15:$E$214,MATCH(VLOOKUP($B40,'Input Data 2'!$C$15:$C$214,1),'Input Data 2'!$C$15:$C$214)+1,1))))</f>
        <v>#NUM!</v>
      </c>
      <c r="F40" s="17">
        <v>30</v>
      </c>
      <c r="G40">
        <f>IF(NOT(F40&gt;$B$6),'Input Data 2'!$G$2+('Input Data 2'!$G$3-'Input Data 2'!$G$2)/($B$6-1)*(F40-1),"")</f>
        <v>0</v>
      </c>
      <c r="H40" t="e">
        <f>IF($G40&lt;='Input Data 2'!$I$11,FORECAST($G40,INDEX('Input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2'!$I$15:$I$214),1)),IF($G40&gt;='Input Data 2'!$I$12,FORECAST($G40,INDEX('Input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2'!$I$15:$I$214),1)),FORECAST($G40,INDEX('Input Data 2'!$I$15:$K$214,MATCH(VLOOKUP($G40,'Input Data 2'!$I$15:$I$214,1),'Input Data 2'!$I$15:$I$214),2):INDEX('Input Data 2'!$I$15:$K$214,MATCH(VLOOKUP($G40,'Input Data 2'!$I$15:$I$214,1),'Input Data 2'!$I$15:$I$214)+1,2),INDEX('Input Data 2'!$I$15:$K$214,MATCH(VLOOKUP($G40,'Input Data 2'!$I$15:$K$214,1),'Input Data 2'!$I$15:$I$214),1):INDEX('Input Data 2'!$I$15:$K$214,MATCH(VLOOKUP($G40,'Input Data 2'!$I$15:$I$214,1),'Input Data 2'!$I$15:$I$214)+1,1))))</f>
        <v>#NUM!</v>
      </c>
      <c r="I40" t="e">
        <f>IF($G40&lt;='Input Data 2'!$I$11,FORECAST($G40,INDEX('Input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2'!$I$15:$I$214),1)),IF($G40&gt;='Input Data 2'!$I$12,FORECAST($G40,INDEX('Input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2'!$I$15:$I$214),1)),FORECAST($G40,INDEX('Input Data 2'!$I$15:$K$214,MATCH(VLOOKUP($G40,'Input Data 2'!$I$15:$I$214,1),'Input Data 2'!$I$15:$I$214),3):INDEX('Input Data 2'!$I$15:$K$214,MATCH(VLOOKUP($G40,'Input Data 2'!$I$15:$I$214,1),'Input Data 2'!$I$15:$I$214)+1,3),INDEX('Input Data 2'!$I$15:$K$214,MATCH(VLOOKUP($G40,'Input Data 2'!$I$15:$K$214,1),'Input Data 2'!$I$15:$I$214),1):INDEX('Input Data 2'!$I$15:$K$214,MATCH(VLOOKUP($G40,'Input Data 2'!$I$15:$I$214,1),'Input Data 2'!$I$15:$I$214)+1,1))))</f>
        <v>#NUM!</v>
      </c>
      <c r="K40" s="17">
        <v>30</v>
      </c>
      <c r="L40">
        <f>IF(NOT(K40&gt;$B$6),'Input Data 2'!$G$2+('Input Data 2'!$G$3-'Input Data 2'!$G$2)/($B$6-1)*(K40-1),"")</f>
        <v>0</v>
      </c>
      <c r="M40" t="e">
        <f>IF($L40&lt;='Input Data 2'!$O$11,FORECAST($L40,INDEX('Input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2'!$O$15:$O$214),1)),IF($L40&gt;='Input Data 2'!$O$12,FORECAST($L40,INDEX('Input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2'!$O$15:$O$214),1)),FORECAST($L40,INDEX('Input Data 2'!$O$15:$Q$214,MATCH(VLOOKUP($L40,'Input Data 2'!$O$15:$O$214,1),'Input Data 2'!$O$15:$O$214),2):INDEX('Input Data 2'!$O$15:$Q$214,MATCH(VLOOKUP($L40,'Input Data 2'!$O$15:$O$214,1),'Input Data 2'!$O$15:$O$214)+1,2),INDEX('Input Data 2'!$O$15:$Q$214,MATCH(VLOOKUP($L40,'Input Data 2'!$O$15:$Q$214,1),'Input Data 2'!$O$15:$O$214),1):INDEX('Input Data 2'!$O$15:$Q$214,MATCH(VLOOKUP($L40,'Input Data 2'!$O$15:$O$214,1),'Input Data 2'!$O$15:$O$214)+1,1))))</f>
        <v>#NUM!</v>
      </c>
      <c r="N40" t="e">
        <f>IF($L40&lt;='Input Data 2'!$O$11,FORECAST($L40,INDEX('Input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2'!$O$15:$O$214),1)),IF($L40&gt;='Input Data 2'!$O$12,FORECAST($L40,INDEX('Input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2'!$O$15:$O$214),1)),FORECAST($L40,INDEX('Input Data 2'!$O$15:$Q$214,MATCH(VLOOKUP($L40,'Input Data 2'!$O$15:$O$214,1),'Input Data 2'!$O$15:$O$214),3):INDEX('Input Data 2'!$O$15:$Q$214,MATCH(VLOOKUP($L40,'Input Data 2'!$O$15:$O$214,1),'Input Data 2'!$O$15:$O$214)+1,3),INDEX('Input Data 2'!$O$15:$Q$214,MATCH(VLOOKUP($L40,'Input Data 2'!$O$15:$Q$214,1),'Input Data 2'!$O$15:$O$214),1):INDEX('Input Data 2'!$O$15:$Q$214,MATCH(VLOOKUP($L40,'Input Data 2'!$O$15:$O$214,1),'Input Data 2'!$O$15:$O$214)+1,1))))</f>
        <v>#NUM!</v>
      </c>
      <c r="P40" s="17">
        <v>30</v>
      </c>
      <c r="Q40">
        <f>IF(NOT(P40&gt;$B$6),'Input Data 2'!$G$2+('Input Data 2'!$G$3-'Input Data 2'!$G$2)/($B$6-1)*(P40-1),"")</f>
        <v>0</v>
      </c>
      <c r="R40" t="e">
        <f>IF($Q40&lt;='Input Data 2'!$U$11,FORECAST($Q40,INDEX('Input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2'!$U$15:$U$214),1)),IF($Q40&gt;='Input Data 2'!$U$12,FORECAST($Q40,INDEX('Input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2'!$U$15:$U$214),1)),FORECAST($Q40,INDEX('Input Data 2'!$U$15:$W$214,MATCH(VLOOKUP($Q40,'Input Data 2'!$U$15:$U$214,1),'Input Data 2'!$U$15:$U$214),2):INDEX('Input Data 2'!$U$15:$W$214,MATCH(VLOOKUP($Q40,'Input Data 2'!$U$15:$U$214,1),'Input Data 2'!$U$15:$U$214)+1,2),INDEX('Input Data 2'!$U$15:$W$214,MATCH(VLOOKUP($Q40,'Input Data 2'!$U$15:$W$214,1),'Input Data 2'!$U$15:$U$214),1):INDEX('Input Data 2'!$U$15:$W$214,MATCH(VLOOKUP($Q40,'Input Data 2'!$U$15:$U$214,1),'Input Data 2'!$U$15:$U$214)+1,1))))</f>
        <v>#NUM!</v>
      </c>
      <c r="S40" t="e">
        <f>IF($Q40&lt;='Input Data 2'!$U$11,FORECAST($Q40,INDEX('Input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2'!$U$15:$U$214),1)),IF($Q40&gt;='Input Data 2'!$U$12,FORECAST($Q40,INDEX('Input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2'!$U$15:$U$214),1)),FORECAST($Q40,INDEX('Input Data 2'!$U$15:$W$214,MATCH(VLOOKUP($Q40,'Input Data 2'!$U$15:$U$214,1),'Input Data 2'!$U$15:$U$214),3):INDEX('Input Data 2'!$U$15:$W$214,MATCH(VLOOKUP($Q40,'Input Data 2'!$U$15:$U$214,1),'Input Data 2'!$U$15:$U$214)+1,3),INDEX('Input Data 2'!$U$15:$W$214,MATCH(VLOOKUP($Q40,'Input Data 2'!$U$15:$W$214,1),'Input Data 2'!$U$15:$U$214),1):INDEX('Input Data 2'!$U$15:$W$214,MATCH(VLOOKUP($Q40,'Input Data 2'!$U$15:$U$214,1),'Input Data 2'!$U$15:$U$214)+1,1))))</f>
        <v>#NUM!</v>
      </c>
      <c r="U40" s="17">
        <v>30</v>
      </c>
      <c r="V40">
        <f>IF(NOT(U40&gt;$B$6),'Input Data 2'!$G$2+('Input Data 2'!$G$3-'Input Data 2'!$G$2)/($B$6-1)*(U40-1),"")</f>
        <v>0</v>
      </c>
      <c r="W40" t="e">
        <f>IF($V40&lt;='Input Data 2'!$AA$11,FORECAST($V40,INDEX('Input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2'!$AA$15:$AA$214),1)),IF($V40&gt;='Input Data 2'!$AA$12,FORECAST($V40,INDEX('Input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2'!$AA$15:$AA$214),1)),FORECAST($V40,INDEX('Input Data 2'!$AA$15:$AC$214,MATCH(VLOOKUP($V40,'Input Data 2'!$AA$15:$AA$214,1),'Input Data 2'!$AA$15:$AA$214),2):INDEX('Input Data 2'!$AA$15:$AC$214,MATCH(VLOOKUP($V40,'Input Data 2'!$AA$15:$AA$214,1),'Input Data 2'!$AA$15:$AA$214)+1,2),INDEX('Input Data 2'!$AA$15:$AC$214,MATCH(VLOOKUP($V40,'Input Data 2'!$AA$15:$AC$214,1),'Input Data 2'!$AA$15:$AA$214),1):INDEX('Input Data 2'!$AA$15:$AC$214,MATCH(VLOOKUP($V40,'Input Data 2'!$AA$15:$AA$214,1),'Input Data 2'!$AA$15:$AA$214)+1,1))))</f>
        <v>#NUM!</v>
      </c>
      <c r="X40" t="e">
        <f>IF($V40&lt;='Input Data 2'!$AA$11,FORECAST($V40,INDEX('Input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2'!$AA$15:$AA$214),1)),IF($V40&gt;='Input Data 2'!$AA$12,FORECAST($V40,INDEX('Input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2'!$AA$15:$AA$214),1)),FORECAST($V40,INDEX('Input Data 2'!$AA$15:$AC$214,MATCH(VLOOKUP($V40,'Input Data 2'!$AA$15:$AA$214,1),'Input Data 2'!$AA$15:$AA$214),3):INDEX('Input Data 2'!$AA$15:$AC$214,MATCH(VLOOKUP($V40,'Input Data 2'!$AA$15:$AA$214,1),'Input Data 2'!$AA$15:$AA$214)+1,3),INDEX('Input Data 2'!$AA$15:$AC$214,MATCH(VLOOKUP($V40,'Input Data 2'!$AA$15:$AC$214,1),'Input Data 2'!$AA$15:$AA$214),1):INDEX('Input Data 2'!$AA$15:$AC$214,MATCH(VLOOKUP($V40,'Input Data 2'!$AA$15:$AA$214,1),'Input Data 2'!$AA$15:$AA$214)+1,1))))</f>
        <v>#NUM!</v>
      </c>
    </row>
    <row r="41" spans="1:24" x14ac:dyDescent="0.3">
      <c r="A41" s="17">
        <v>31</v>
      </c>
      <c r="B41">
        <f>IF(NOT(A41&gt;$B$6),'Input Data 2'!$G$2+('Input Data 2'!$G$3-'Input Data 2'!$G$2)/($B$6-1)*(A41-1),"")</f>
        <v>0</v>
      </c>
      <c r="C41" t="e">
        <f>IF($B41&lt;='Input Data 2'!$C$11,FORECAST($B41,INDEX('Input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2'!$C$15:$C$214),1)),IF($B41&gt;='Input Data 2'!$C$12,FORECAST($B41,INDEX('Input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2'!$C$15:$C$214),1)),FORECAST($B41,INDEX('Input Data 2'!$C$15:$E$214,MATCH(VLOOKUP($B41,'Input Data 2'!$C$15:$C$214,1),'Input Data 2'!$C$15:$C$214),2):INDEX('Input Data 2'!$C$15:$E$214,MATCH(VLOOKUP($B41,'Input Data 2'!$C$15:$C$214,1),'Input Data 2'!$C$15:$C$214)+1,2),INDEX('Input Data 2'!$C$15:$E$214,MATCH(VLOOKUP($B41,'Input Data 2'!$C$15:$C$214,1),'Input Data 2'!$C$15:$C$214),1):INDEX('Input Data 2'!$C$15:$E$214,MATCH(VLOOKUP($B41,'Input Data 2'!$C$15:$C$214,1),'Input Data 2'!$C$15:$C$214)+1,1))))</f>
        <v>#NUM!</v>
      </c>
      <c r="D41" t="e">
        <f>IF($B41&lt;='Input Data 2'!$C$11,FORECAST($B41,INDEX('Input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2'!$C$15:$C$214),1)),IF($B41&gt;='Input Data 2'!$C$12,FORECAST($B41,INDEX('Input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2'!$C$15:$C$214),1)),FORECAST($B41,INDEX('Input Data 2'!$C$15:$E$214,MATCH(VLOOKUP($B41,'Input Data 2'!$C$15:$C$214,1),'Input Data 2'!$C$15:$C$214),3):INDEX('Input Data 2'!$C$15:$E$214,MATCH(VLOOKUP($B41,'Input Data 2'!$C$15:$C$214,1),'Input Data 2'!$C$15:$C$214)+1,3),INDEX('Input Data 2'!$C$15:$E$214,MATCH(VLOOKUP($B41,'Input Data 2'!$C$15:$C$214,1),'Input Data 2'!$C$15:$C$214),1):INDEX('Input Data 2'!$C$15:$E$214,MATCH(VLOOKUP($B41,'Input Data 2'!$C$15:$C$214,1),'Input Data 2'!$C$15:$C$214)+1,1))))</f>
        <v>#NUM!</v>
      </c>
      <c r="F41" s="17">
        <v>31</v>
      </c>
      <c r="G41">
        <f>IF(NOT(F41&gt;$B$6),'Input Data 2'!$G$2+('Input Data 2'!$G$3-'Input Data 2'!$G$2)/($B$6-1)*(F41-1),"")</f>
        <v>0</v>
      </c>
      <c r="H41" t="e">
        <f>IF($G41&lt;='Input Data 2'!$I$11,FORECAST($G41,INDEX('Input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2'!$I$15:$I$214),1)),IF($G41&gt;='Input Data 2'!$I$12,FORECAST($G41,INDEX('Input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2'!$I$15:$I$214),1)),FORECAST($G41,INDEX('Input Data 2'!$I$15:$K$214,MATCH(VLOOKUP($G41,'Input Data 2'!$I$15:$I$214,1),'Input Data 2'!$I$15:$I$214),2):INDEX('Input Data 2'!$I$15:$K$214,MATCH(VLOOKUP($G41,'Input Data 2'!$I$15:$I$214,1),'Input Data 2'!$I$15:$I$214)+1,2),INDEX('Input Data 2'!$I$15:$K$214,MATCH(VLOOKUP($G41,'Input Data 2'!$I$15:$K$214,1),'Input Data 2'!$I$15:$I$214),1):INDEX('Input Data 2'!$I$15:$K$214,MATCH(VLOOKUP($G41,'Input Data 2'!$I$15:$I$214,1),'Input Data 2'!$I$15:$I$214)+1,1))))</f>
        <v>#NUM!</v>
      </c>
      <c r="I41" t="e">
        <f>IF($G41&lt;='Input Data 2'!$I$11,FORECAST($G41,INDEX('Input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2'!$I$15:$I$214),1)),IF($G41&gt;='Input Data 2'!$I$12,FORECAST($G41,INDEX('Input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2'!$I$15:$I$214),1)),FORECAST($G41,INDEX('Input Data 2'!$I$15:$K$214,MATCH(VLOOKUP($G41,'Input Data 2'!$I$15:$I$214,1),'Input Data 2'!$I$15:$I$214),3):INDEX('Input Data 2'!$I$15:$K$214,MATCH(VLOOKUP($G41,'Input Data 2'!$I$15:$I$214,1),'Input Data 2'!$I$15:$I$214)+1,3),INDEX('Input Data 2'!$I$15:$K$214,MATCH(VLOOKUP($G41,'Input Data 2'!$I$15:$K$214,1),'Input Data 2'!$I$15:$I$214),1):INDEX('Input Data 2'!$I$15:$K$214,MATCH(VLOOKUP($G41,'Input Data 2'!$I$15:$I$214,1),'Input Data 2'!$I$15:$I$214)+1,1))))</f>
        <v>#NUM!</v>
      </c>
      <c r="K41" s="17">
        <v>31</v>
      </c>
      <c r="L41">
        <f>IF(NOT(K41&gt;$B$6),'Input Data 2'!$G$2+('Input Data 2'!$G$3-'Input Data 2'!$G$2)/($B$6-1)*(K41-1),"")</f>
        <v>0</v>
      </c>
      <c r="M41" t="e">
        <f>IF($L41&lt;='Input Data 2'!$O$11,FORECAST($L41,INDEX('Input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2'!$O$15:$O$214),1)),IF($L41&gt;='Input Data 2'!$O$12,FORECAST($L41,INDEX('Input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2'!$O$15:$O$214),1)),FORECAST($L41,INDEX('Input Data 2'!$O$15:$Q$214,MATCH(VLOOKUP($L41,'Input Data 2'!$O$15:$O$214,1),'Input Data 2'!$O$15:$O$214),2):INDEX('Input Data 2'!$O$15:$Q$214,MATCH(VLOOKUP($L41,'Input Data 2'!$O$15:$O$214,1),'Input Data 2'!$O$15:$O$214)+1,2),INDEX('Input Data 2'!$O$15:$Q$214,MATCH(VLOOKUP($L41,'Input Data 2'!$O$15:$Q$214,1),'Input Data 2'!$O$15:$O$214),1):INDEX('Input Data 2'!$O$15:$Q$214,MATCH(VLOOKUP($L41,'Input Data 2'!$O$15:$O$214,1),'Input Data 2'!$O$15:$O$214)+1,1))))</f>
        <v>#NUM!</v>
      </c>
      <c r="N41" t="e">
        <f>IF($L41&lt;='Input Data 2'!$O$11,FORECAST($L41,INDEX('Input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2'!$O$15:$O$214),1)),IF($L41&gt;='Input Data 2'!$O$12,FORECAST($L41,INDEX('Input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2'!$O$15:$O$214),1)),FORECAST($L41,INDEX('Input Data 2'!$O$15:$Q$214,MATCH(VLOOKUP($L41,'Input Data 2'!$O$15:$O$214,1),'Input Data 2'!$O$15:$O$214),3):INDEX('Input Data 2'!$O$15:$Q$214,MATCH(VLOOKUP($L41,'Input Data 2'!$O$15:$O$214,1),'Input Data 2'!$O$15:$O$214)+1,3),INDEX('Input Data 2'!$O$15:$Q$214,MATCH(VLOOKUP($L41,'Input Data 2'!$O$15:$Q$214,1),'Input Data 2'!$O$15:$O$214),1):INDEX('Input Data 2'!$O$15:$Q$214,MATCH(VLOOKUP($L41,'Input Data 2'!$O$15:$O$214,1),'Input Data 2'!$O$15:$O$214)+1,1))))</f>
        <v>#NUM!</v>
      </c>
      <c r="P41" s="17">
        <v>31</v>
      </c>
      <c r="Q41">
        <f>IF(NOT(P41&gt;$B$6),'Input Data 2'!$G$2+('Input Data 2'!$G$3-'Input Data 2'!$G$2)/($B$6-1)*(P41-1),"")</f>
        <v>0</v>
      </c>
      <c r="R41" t="e">
        <f>IF($Q41&lt;='Input Data 2'!$U$11,FORECAST($Q41,INDEX('Input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2'!$U$15:$U$214),1)),IF($Q41&gt;='Input Data 2'!$U$12,FORECAST($Q41,INDEX('Input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2'!$U$15:$U$214),1)),FORECAST($Q41,INDEX('Input Data 2'!$U$15:$W$214,MATCH(VLOOKUP($Q41,'Input Data 2'!$U$15:$U$214,1),'Input Data 2'!$U$15:$U$214),2):INDEX('Input Data 2'!$U$15:$W$214,MATCH(VLOOKUP($Q41,'Input Data 2'!$U$15:$U$214,1),'Input Data 2'!$U$15:$U$214)+1,2),INDEX('Input Data 2'!$U$15:$W$214,MATCH(VLOOKUP($Q41,'Input Data 2'!$U$15:$W$214,1),'Input Data 2'!$U$15:$U$214),1):INDEX('Input Data 2'!$U$15:$W$214,MATCH(VLOOKUP($Q41,'Input Data 2'!$U$15:$U$214,1),'Input Data 2'!$U$15:$U$214)+1,1))))</f>
        <v>#NUM!</v>
      </c>
      <c r="S41" t="e">
        <f>IF($Q41&lt;='Input Data 2'!$U$11,FORECAST($Q41,INDEX('Input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2'!$U$15:$U$214),1)),IF($Q41&gt;='Input Data 2'!$U$12,FORECAST($Q41,INDEX('Input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2'!$U$15:$U$214),1)),FORECAST($Q41,INDEX('Input Data 2'!$U$15:$W$214,MATCH(VLOOKUP($Q41,'Input Data 2'!$U$15:$U$214,1),'Input Data 2'!$U$15:$U$214),3):INDEX('Input Data 2'!$U$15:$W$214,MATCH(VLOOKUP($Q41,'Input Data 2'!$U$15:$U$214,1),'Input Data 2'!$U$15:$U$214)+1,3),INDEX('Input Data 2'!$U$15:$W$214,MATCH(VLOOKUP($Q41,'Input Data 2'!$U$15:$W$214,1),'Input Data 2'!$U$15:$U$214),1):INDEX('Input Data 2'!$U$15:$W$214,MATCH(VLOOKUP($Q41,'Input Data 2'!$U$15:$U$214,1),'Input Data 2'!$U$15:$U$214)+1,1))))</f>
        <v>#NUM!</v>
      </c>
      <c r="U41" s="17">
        <v>31</v>
      </c>
      <c r="V41">
        <f>IF(NOT(U41&gt;$B$6),'Input Data 2'!$G$2+('Input Data 2'!$G$3-'Input Data 2'!$G$2)/($B$6-1)*(U41-1),"")</f>
        <v>0</v>
      </c>
      <c r="W41" t="e">
        <f>IF($V41&lt;='Input Data 2'!$AA$11,FORECAST($V41,INDEX('Input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2'!$AA$15:$AA$214),1)),IF($V41&gt;='Input Data 2'!$AA$12,FORECAST($V41,INDEX('Input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2'!$AA$15:$AA$214),1)),FORECAST($V41,INDEX('Input Data 2'!$AA$15:$AC$214,MATCH(VLOOKUP($V41,'Input Data 2'!$AA$15:$AA$214,1),'Input Data 2'!$AA$15:$AA$214),2):INDEX('Input Data 2'!$AA$15:$AC$214,MATCH(VLOOKUP($V41,'Input Data 2'!$AA$15:$AA$214,1),'Input Data 2'!$AA$15:$AA$214)+1,2),INDEX('Input Data 2'!$AA$15:$AC$214,MATCH(VLOOKUP($V41,'Input Data 2'!$AA$15:$AC$214,1),'Input Data 2'!$AA$15:$AA$214),1):INDEX('Input Data 2'!$AA$15:$AC$214,MATCH(VLOOKUP($V41,'Input Data 2'!$AA$15:$AA$214,1),'Input Data 2'!$AA$15:$AA$214)+1,1))))</f>
        <v>#NUM!</v>
      </c>
      <c r="X41" t="e">
        <f>IF($V41&lt;='Input Data 2'!$AA$11,FORECAST($V41,INDEX('Input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2'!$AA$15:$AA$214),1)),IF($V41&gt;='Input Data 2'!$AA$12,FORECAST($V41,INDEX('Input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2'!$AA$15:$AA$214),1)),FORECAST($V41,INDEX('Input Data 2'!$AA$15:$AC$214,MATCH(VLOOKUP($V41,'Input Data 2'!$AA$15:$AA$214,1),'Input Data 2'!$AA$15:$AA$214),3):INDEX('Input Data 2'!$AA$15:$AC$214,MATCH(VLOOKUP($V41,'Input Data 2'!$AA$15:$AA$214,1),'Input Data 2'!$AA$15:$AA$214)+1,3),INDEX('Input Data 2'!$AA$15:$AC$214,MATCH(VLOOKUP($V41,'Input Data 2'!$AA$15:$AC$214,1),'Input Data 2'!$AA$15:$AA$214),1):INDEX('Input Data 2'!$AA$15:$AC$214,MATCH(VLOOKUP($V41,'Input Data 2'!$AA$15:$AA$214,1),'Input Data 2'!$AA$15:$AA$214)+1,1))))</f>
        <v>#NUM!</v>
      </c>
    </row>
    <row r="42" spans="1:24" x14ac:dyDescent="0.3">
      <c r="A42" s="17">
        <v>32</v>
      </c>
      <c r="B42">
        <f>IF(NOT(A42&gt;$B$6),'Input Data 2'!$G$2+('Input Data 2'!$G$3-'Input Data 2'!$G$2)/($B$6-1)*(A42-1),"")</f>
        <v>0</v>
      </c>
      <c r="C42" t="e">
        <f>IF($B42&lt;='Input Data 2'!$C$11,FORECAST($B42,INDEX('Input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2'!$C$15:$C$214),1)),IF($B42&gt;='Input Data 2'!$C$12,FORECAST($B42,INDEX('Input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2'!$C$15:$C$214),1)),FORECAST($B42,INDEX('Input Data 2'!$C$15:$E$214,MATCH(VLOOKUP($B42,'Input Data 2'!$C$15:$C$214,1),'Input Data 2'!$C$15:$C$214),2):INDEX('Input Data 2'!$C$15:$E$214,MATCH(VLOOKUP($B42,'Input Data 2'!$C$15:$C$214,1),'Input Data 2'!$C$15:$C$214)+1,2),INDEX('Input Data 2'!$C$15:$E$214,MATCH(VLOOKUP($B42,'Input Data 2'!$C$15:$C$214,1),'Input Data 2'!$C$15:$C$214),1):INDEX('Input Data 2'!$C$15:$E$214,MATCH(VLOOKUP($B42,'Input Data 2'!$C$15:$C$214,1),'Input Data 2'!$C$15:$C$214)+1,1))))</f>
        <v>#NUM!</v>
      </c>
      <c r="D42" t="e">
        <f>IF($B42&lt;='Input Data 2'!$C$11,FORECAST($B42,INDEX('Input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2'!$C$15:$C$214),1)),IF($B42&gt;='Input Data 2'!$C$12,FORECAST($B42,INDEX('Input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2'!$C$15:$C$214),1)),FORECAST($B42,INDEX('Input Data 2'!$C$15:$E$214,MATCH(VLOOKUP($B42,'Input Data 2'!$C$15:$C$214,1),'Input Data 2'!$C$15:$C$214),3):INDEX('Input Data 2'!$C$15:$E$214,MATCH(VLOOKUP($B42,'Input Data 2'!$C$15:$C$214,1),'Input Data 2'!$C$15:$C$214)+1,3),INDEX('Input Data 2'!$C$15:$E$214,MATCH(VLOOKUP($B42,'Input Data 2'!$C$15:$C$214,1),'Input Data 2'!$C$15:$C$214),1):INDEX('Input Data 2'!$C$15:$E$214,MATCH(VLOOKUP($B42,'Input Data 2'!$C$15:$C$214,1),'Input Data 2'!$C$15:$C$214)+1,1))))</f>
        <v>#NUM!</v>
      </c>
      <c r="F42" s="17">
        <v>32</v>
      </c>
      <c r="G42">
        <f>IF(NOT(F42&gt;$B$6),'Input Data 2'!$G$2+('Input Data 2'!$G$3-'Input Data 2'!$G$2)/($B$6-1)*(F42-1),"")</f>
        <v>0</v>
      </c>
      <c r="H42" t="e">
        <f>IF($G42&lt;='Input Data 2'!$I$11,FORECAST($G42,INDEX('Input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2'!$I$15:$I$214),1)),IF($G42&gt;='Input Data 2'!$I$12,FORECAST($G42,INDEX('Input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2'!$I$15:$I$214),1)),FORECAST($G42,INDEX('Input Data 2'!$I$15:$K$214,MATCH(VLOOKUP($G42,'Input Data 2'!$I$15:$I$214,1),'Input Data 2'!$I$15:$I$214),2):INDEX('Input Data 2'!$I$15:$K$214,MATCH(VLOOKUP($G42,'Input Data 2'!$I$15:$I$214,1),'Input Data 2'!$I$15:$I$214)+1,2),INDEX('Input Data 2'!$I$15:$K$214,MATCH(VLOOKUP($G42,'Input Data 2'!$I$15:$K$214,1),'Input Data 2'!$I$15:$I$214),1):INDEX('Input Data 2'!$I$15:$K$214,MATCH(VLOOKUP($G42,'Input Data 2'!$I$15:$I$214,1),'Input Data 2'!$I$15:$I$214)+1,1))))</f>
        <v>#NUM!</v>
      </c>
      <c r="I42" t="e">
        <f>IF($G42&lt;='Input Data 2'!$I$11,FORECAST($G42,INDEX('Input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2'!$I$15:$I$214),1)),IF($G42&gt;='Input Data 2'!$I$12,FORECAST($G42,INDEX('Input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2'!$I$15:$I$214),1)),FORECAST($G42,INDEX('Input Data 2'!$I$15:$K$214,MATCH(VLOOKUP($G42,'Input Data 2'!$I$15:$I$214,1),'Input Data 2'!$I$15:$I$214),3):INDEX('Input Data 2'!$I$15:$K$214,MATCH(VLOOKUP($G42,'Input Data 2'!$I$15:$I$214,1),'Input Data 2'!$I$15:$I$214)+1,3),INDEX('Input Data 2'!$I$15:$K$214,MATCH(VLOOKUP($G42,'Input Data 2'!$I$15:$K$214,1),'Input Data 2'!$I$15:$I$214),1):INDEX('Input Data 2'!$I$15:$K$214,MATCH(VLOOKUP($G42,'Input Data 2'!$I$15:$I$214,1),'Input Data 2'!$I$15:$I$214)+1,1))))</f>
        <v>#NUM!</v>
      </c>
      <c r="K42" s="17">
        <v>32</v>
      </c>
      <c r="L42">
        <f>IF(NOT(K42&gt;$B$6),'Input Data 2'!$G$2+('Input Data 2'!$G$3-'Input Data 2'!$G$2)/($B$6-1)*(K42-1),"")</f>
        <v>0</v>
      </c>
      <c r="M42" t="e">
        <f>IF($L42&lt;='Input Data 2'!$O$11,FORECAST($L42,INDEX('Input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2'!$O$15:$O$214),1)),IF($L42&gt;='Input Data 2'!$O$12,FORECAST($L42,INDEX('Input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2'!$O$15:$O$214),1)),FORECAST($L42,INDEX('Input Data 2'!$O$15:$Q$214,MATCH(VLOOKUP($L42,'Input Data 2'!$O$15:$O$214,1),'Input Data 2'!$O$15:$O$214),2):INDEX('Input Data 2'!$O$15:$Q$214,MATCH(VLOOKUP($L42,'Input Data 2'!$O$15:$O$214,1),'Input Data 2'!$O$15:$O$214)+1,2),INDEX('Input Data 2'!$O$15:$Q$214,MATCH(VLOOKUP($L42,'Input Data 2'!$O$15:$Q$214,1),'Input Data 2'!$O$15:$O$214),1):INDEX('Input Data 2'!$O$15:$Q$214,MATCH(VLOOKUP($L42,'Input Data 2'!$O$15:$O$214,1),'Input Data 2'!$O$15:$O$214)+1,1))))</f>
        <v>#NUM!</v>
      </c>
      <c r="N42" t="e">
        <f>IF($L42&lt;='Input Data 2'!$O$11,FORECAST($L42,INDEX('Input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2'!$O$15:$O$214),1)),IF($L42&gt;='Input Data 2'!$O$12,FORECAST($L42,INDEX('Input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2'!$O$15:$O$214),1)),FORECAST($L42,INDEX('Input Data 2'!$O$15:$Q$214,MATCH(VLOOKUP($L42,'Input Data 2'!$O$15:$O$214,1),'Input Data 2'!$O$15:$O$214),3):INDEX('Input Data 2'!$O$15:$Q$214,MATCH(VLOOKUP($L42,'Input Data 2'!$O$15:$O$214,1),'Input Data 2'!$O$15:$O$214)+1,3),INDEX('Input Data 2'!$O$15:$Q$214,MATCH(VLOOKUP($L42,'Input Data 2'!$O$15:$Q$214,1),'Input Data 2'!$O$15:$O$214),1):INDEX('Input Data 2'!$O$15:$Q$214,MATCH(VLOOKUP($L42,'Input Data 2'!$O$15:$O$214,1),'Input Data 2'!$O$15:$O$214)+1,1))))</f>
        <v>#NUM!</v>
      </c>
      <c r="P42" s="17">
        <v>32</v>
      </c>
      <c r="Q42">
        <f>IF(NOT(P42&gt;$B$6),'Input Data 2'!$G$2+('Input Data 2'!$G$3-'Input Data 2'!$G$2)/($B$6-1)*(P42-1),"")</f>
        <v>0</v>
      </c>
      <c r="R42" t="e">
        <f>IF($Q42&lt;='Input Data 2'!$U$11,FORECAST($Q42,INDEX('Input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2'!$U$15:$U$214),1)),IF($Q42&gt;='Input Data 2'!$U$12,FORECAST($Q42,INDEX('Input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2'!$U$15:$U$214),1)),FORECAST($Q42,INDEX('Input Data 2'!$U$15:$W$214,MATCH(VLOOKUP($Q42,'Input Data 2'!$U$15:$U$214,1),'Input Data 2'!$U$15:$U$214),2):INDEX('Input Data 2'!$U$15:$W$214,MATCH(VLOOKUP($Q42,'Input Data 2'!$U$15:$U$214,1),'Input Data 2'!$U$15:$U$214)+1,2),INDEX('Input Data 2'!$U$15:$W$214,MATCH(VLOOKUP($Q42,'Input Data 2'!$U$15:$W$214,1),'Input Data 2'!$U$15:$U$214),1):INDEX('Input Data 2'!$U$15:$W$214,MATCH(VLOOKUP($Q42,'Input Data 2'!$U$15:$U$214,1),'Input Data 2'!$U$15:$U$214)+1,1))))</f>
        <v>#NUM!</v>
      </c>
      <c r="S42" t="e">
        <f>IF($Q42&lt;='Input Data 2'!$U$11,FORECAST($Q42,INDEX('Input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2'!$U$15:$U$214),1)),IF($Q42&gt;='Input Data 2'!$U$12,FORECAST($Q42,INDEX('Input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2'!$U$15:$U$214),1)),FORECAST($Q42,INDEX('Input Data 2'!$U$15:$W$214,MATCH(VLOOKUP($Q42,'Input Data 2'!$U$15:$U$214,1),'Input Data 2'!$U$15:$U$214),3):INDEX('Input Data 2'!$U$15:$W$214,MATCH(VLOOKUP($Q42,'Input Data 2'!$U$15:$U$214,1),'Input Data 2'!$U$15:$U$214)+1,3),INDEX('Input Data 2'!$U$15:$W$214,MATCH(VLOOKUP($Q42,'Input Data 2'!$U$15:$W$214,1),'Input Data 2'!$U$15:$U$214),1):INDEX('Input Data 2'!$U$15:$W$214,MATCH(VLOOKUP($Q42,'Input Data 2'!$U$15:$U$214,1),'Input Data 2'!$U$15:$U$214)+1,1))))</f>
        <v>#NUM!</v>
      </c>
      <c r="U42" s="17">
        <v>32</v>
      </c>
      <c r="V42">
        <f>IF(NOT(U42&gt;$B$6),'Input Data 2'!$G$2+('Input Data 2'!$G$3-'Input Data 2'!$G$2)/($B$6-1)*(U42-1),"")</f>
        <v>0</v>
      </c>
      <c r="W42" t="e">
        <f>IF($V42&lt;='Input Data 2'!$AA$11,FORECAST($V42,INDEX('Input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2'!$AA$15:$AA$214),1)),IF($V42&gt;='Input Data 2'!$AA$12,FORECAST($V42,INDEX('Input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2'!$AA$15:$AA$214),1)),FORECAST($V42,INDEX('Input Data 2'!$AA$15:$AC$214,MATCH(VLOOKUP($V42,'Input Data 2'!$AA$15:$AA$214,1),'Input Data 2'!$AA$15:$AA$214),2):INDEX('Input Data 2'!$AA$15:$AC$214,MATCH(VLOOKUP($V42,'Input Data 2'!$AA$15:$AA$214,1),'Input Data 2'!$AA$15:$AA$214)+1,2),INDEX('Input Data 2'!$AA$15:$AC$214,MATCH(VLOOKUP($V42,'Input Data 2'!$AA$15:$AC$214,1),'Input Data 2'!$AA$15:$AA$214),1):INDEX('Input Data 2'!$AA$15:$AC$214,MATCH(VLOOKUP($V42,'Input Data 2'!$AA$15:$AA$214,1),'Input Data 2'!$AA$15:$AA$214)+1,1))))</f>
        <v>#NUM!</v>
      </c>
      <c r="X42" t="e">
        <f>IF($V42&lt;='Input Data 2'!$AA$11,FORECAST($V42,INDEX('Input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2'!$AA$15:$AA$214),1)),IF($V42&gt;='Input Data 2'!$AA$12,FORECAST($V42,INDEX('Input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2'!$AA$15:$AA$214),1)),FORECAST($V42,INDEX('Input Data 2'!$AA$15:$AC$214,MATCH(VLOOKUP($V42,'Input Data 2'!$AA$15:$AA$214,1),'Input Data 2'!$AA$15:$AA$214),3):INDEX('Input Data 2'!$AA$15:$AC$214,MATCH(VLOOKUP($V42,'Input Data 2'!$AA$15:$AA$214,1),'Input Data 2'!$AA$15:$AA$214)+1,3),INDEX('Input Data 2'!$AA$15:$AC$214,MATCH(VLOOKUP($V42,'Input Data 2'!$AA$15:$AC$214,1),'Input Data 2'!$AA$15:$AA$214),1):INDEX('Input Data 2'!$AA$15:$AC$214,MATCH(VLOOKUP($V42,'Input Data 2'!$AA$15:$AA$214,1),'Input Data 2'!$AA$15:$AA$214)+1,1))))</f>
        <v>#NUM!</v>
      </c>
    </row>
    <row r="43" spans="1:24" x14ac:dyDescent="0.3">
      <c r="A43" s="17">
        <v>33</v>
      </c>
      <c r="B43">
        <f>IF(NOT(A43&gt;$B$6),'Input Data 2'!$G$2+('Input Data 2'!$G$3-'Input Data 2'!$G$2)/($B$6-1)*(A43-1),"")</f>
        <v>0</v>
      </c>
      <c r="C43" t="e">
        <f>IF($B43&lt;='Input Data 2'!$C$11,FORECAST($B43,INDEX('Input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2'!$C$15:$C$214),1)),IF($B43&gt;='Input Data 2'!$C$12,FORECAST($B43,INDEX('Input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2'!$C$15:$C$214),1)),FORECAST($B43,INDEX('Input Data 2'!$C$15:$E$214,MATCH(VLOOKUP($B43,'Input Data 2'!$C$15:$C$214,1),'Input Data 2'!$C$15:$C$214),2):INDEX('Input Data 2'!$C$15:$E$214,MATCH(VLOOKUP($B43,'Input Data 2'!$C$15:$C$214,1),'Input Data 2'!$C$15:$C$214)+1,2),INDEX('Input Data 2'!$C$15:$E$214,MATCH(VLOOKUP($B43,'Input Data 2'!$C$15:$C$214,1),'Input Data 2'!$C$15:$C$214),1):INDEX('Input Data 2'!$C$15:$E$214,MATCH(VLOOKUP($B43,'Input Data 2'!$C$15:$C$214,1),'Input Data 2'!$C$15:$C$214)+1,1))))</f>
        <v>#NUM!</v>
      </c>
      <c r="D43" t="e">
        <f>IF($B43&lt;='Input Data 2'!$C$11,FORECAST($B43,INDEX('Input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2'!$C$15:$C$214),1)),IF($B43&gt;='Input Data 2'!$C$12,FORECAST($B43,INDEX('Input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2'!$C$15:$C$214),1)),FORECAST($B43,INDEX('Input Data 2'!$C$15:$E$214,MATCH(VLOOKUP($B43,'Input Data 2'!$C$15:$C$214,1),'Input Data 2'!$C$15:$C$214),3):INDEX('Input Data 2'!$C$15:$E$214,MATCH(VLOOKUP($B43,'Input Data 2'!$C$15:$C$214,1),'Input Data 2'!$C$15:$C$214)+1,3),INDEX('Input Data 2'!$C$15:$E$214,MATCH(VLOOKUP($B43,'Input Data 2'!$C$15:$C$214,1),'Input Data 2'!$C$15:$C$214),1):INDEX('Input Data 2'!$C$15:$E$214,MATCH(VLOOKUP($B43,'Input Data 2'!$C$15:$C$214,1),'Input Data 2'!$C$15:$C$214)+1,1))))</f>
        <v>#NUM!</v>
      </c>
      <c r="F43" s="17">
        <v>33</v>
      </c>
      <c r="G43">
        <f>IF(NOT(F43&gt;$B$6),'Input Data 2'!$G$2+('Input Data 2'!$G$3-'Input Data 2'!$G$2)/($B$6-1)*(F43-1),"")</f>
        <v>0</v>
      </c>
      <c r="H43" t="e">
        <f>IF($G43&lt;='Input Data 2'!$I$11,FORECAST($G43,INDEX('Input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2'!$I$15:$I$214),1)),IF($G43&gt;='Input Data 2'!$I$12,FORECAST($G43,INDEX('Input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2'!$I$15:$I$214),1)),FORECAST($G43,INDEX('Input Data 2'!$I$15:$K$214,MATCH(VLOOKUP($G43,'Input Data 2'!$I$15:$I$214,1),'Input Data 2'!$I$15:$I$214),2):INDEX('Input Data 2'!$I$15:$K$214,MATCH(VLOOKUP($G43,'Input Data 2'!$I$15:$I$214,1),'Input Data 2'!$I$15:$I$214)+1,2),INDEX('Input Data 2'!$I$15:$K$214,MATCH(VLOOKUP($G43,'Input Data 2'!$I$15:$K$214,1),'Input Data 2'!$I$15:$I$214),1):INDEX('Input Data 2'!$I$15:$K$214,MATCH(VLOOKUP($G43,'Input Data 2'!$I$15:$I$214,1),'Input Data 2'!$I$15:$I$214)+1,1))))</f>
        <v>#NUM!</v>
      </c>
      <c r="I43" t="e">
        <f>IF($G43&lt;='Input Data 2'!$I$11,FORECAST($G43,INDEX('Input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2'!$I$15:$I$214),1)),IF($G43&gt;='Input Data 2'!$I$12,FORECAST($G43,INDEX('Input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2'!$I$15:$I$214),1)),FORECAST($G43,INDEX('Input Data 2'!$I$15:$K$214,MATCH(VLOOKUP($G43,'Input Data 2'!$I$15:$I$214,1),'Input Data 2'!$I$15:$I$214),3):INDEX('Input Data 2'!$I$15:$K$214,MATCH(VLOOKUP($G43,'Input Data 2'!$I$15:$I$214,1),'Input Data 2'!$I$15:$I$214)+1,3),INDEX('Input Data 2'!$I$15:$K$214,MATCH(VLOOKUP($G43,'Input Data 2'!$I$15:$K$214,1),'Input Data 2'!$I$15:$I$214),1):INDEX('Input Data 2'!$I$15:$K$214,MATCH(VLOOKUP($G43,'Input Data 2'!$I$15:$I$214,1),'Input Data 2'!$I$15:$I$214)+1,1))))</f>
        <v>#NUM!</v>
      </c>
      <c r="K43" s="17">
        <v>33</v>
      </c>
      <c r="L43">
        <f>IF(NOT(K43&gt;$B$6),'Input Data 2'!$G$2+('Input Data 2'!$G$3-'Input Data 2'!$G$2)/($B$6-1)*(K43-1),"")</f>
        <v>0</v>
      </c>
      <c r="M43" t="e">
        <f>IF($L43&lt;='Input Data 2'!$O$11,FORECAST($L43,INDEX('Input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2'!$O$15:$O$214),1)),IF($L43&gt;='Input Data 2'!$O$12,FORECAST($L43,INDEX('Input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2'!$O$15:$O$214),1)),FORECAST($L43,INDEX('Input Data 2'!$O$15:$Q$214,MATCH(VLOOKUP($L43,'Input Data 2'!$O$15:$O$214,1),'Input Data 2'!$O$15:$O$214),2):INDEX('Input Data 2'!$O$15:$Q$214,MATCH(VLOOKUP($L43,'Input Data 2'!$O$15:$O$214,1),'Input Data 2'!$O$15:$O$214)+1,2),INDEX('Input Data 2'!$O$15:$Q$214,MATCH(VLOOKUP($L43,'Input Data 2'!$O$15:$Q$214,1),'Input Data 2'!$O$15:$O$214),1):INDEX('Input Data 2'!$O$15:$Q$214,MATCH(VLOOKUP($L43,'Input Data 2'!$O$15:$O$214,1),'Input Data 2'!$O$15:$O$214)+1,1))))</f>
        <v>#NUM!</v>
      </c>
      <c r="N43" t="e">
        <f>IF($L43&lt;='Input Data 2'!$O$11,FORECAST($L43,INDEX('Input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2'!$O$15:$O$214),1)),IF($L43&gt;='Input Data 2'!$O$12,FORECAST($L43,INDEX('Input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2'!$O$15:$O$214),1)),FORECAST($L43,INDEX('Input Data 2'!$O$15:$Q$214,MATCH(VLOOKUP($L43,'Input Data 2'!$O$15:$O$214,1),'Input Data 2'!$O$15:$O$214),3):INDEX('Input Data 2'!$O$15:$Q$214,MATCH(VLOOKUP($L43,'Input Data 2'!$O$15:$O$214,1),'Input Data 2'!$O$15:$O$214)+1,3),INDEX('Input Data 2'!$O$15:$Q$214,MATCH(VLOOKUP($L43,'Input Data 2'!$O$15:$Q$214,1),'Input Data 2'!$O$15:$O$214),1):INDEX('Input Data 2'!$O$15:$Q$214,MATCH(VLOOKUP($L43,'Input Data 2'!$O$15:$O$214,1),'Input Data 2'!$O$15:$O$214)+1,1))))</f>
        <v>#NUM!</v>
      </c>
      <c r="P43" s="17">
        <v>33</v>
      </c>
      <c r="Q43">
        <f>IF(NOT(P43&gt;$B$6),'Input Data 2'!$G$2+('Input Data 2'!$G$3-'Input Data 2'!$G$2)/($B$6-1)*(P43-1),"")</f>
        <v>0</v>
      </c>
      <c r="R43" t="e">
        <f>IF($Q43&lt;='Input Data 2'!$U$11,FORECAST($Q43,INDEX('Input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2'!$U$15:$U$214),1)),IF($Q43&gt;='Input Data 2'!$U$12,FORECAST($Q43,INDEX('Input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2'!$U$15:$U$214),1)),FORECAST($Q43,INDEX('Input Data 2'!$U$15:$W$214,MATCH(VLOOKUP($Q43,'Input Data 2'!$U$15:$U$214,1),'Input Data 2'!$U$15:$U$214),2):INDEX('Input Data 2'!$U$15:$W$214,MATCH(VLOOKUP($Q43,'Input Data 2'!$U$15:$U$214,1),'Input Data 2'!$U$15:$U$214)+1,2),INDEX('Input Data 2'!$U$15:$W$214,MATCH(VLOOKUP($Q43,'Input Data 2'!$U$15:$W$214,1),'Input Data 2'!$U$15:$U$214),1):INDEX('Input Data 2'!$U$15:$W$214,MATCH(VLOOKUP($Q43,'Input Data 2'!$U$15:$U$214,1),'Input Data 2'!$U$15:$U$214)+1,1))))</f>
        <v>#NUM!</v>
      </c>
      <c r="S43" t="e">
        <f>IF($Q43&lt;='Input Data 2'!$U$11,FORECAST($Q43,INDEX('Input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2'!$U$15:$U$214),1)),IF($Q43&gt;='Input Data 2'!$U$12,FORECAST($Q43,INDEX('Input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2'!$U$15:$U$214),1)),FORECAST($Q43,INDEX('Input Data 2'!$U$15:$W$214,MATCH(VLOOKUP($Q43,'Input Data 2'!$U$15:$U$214,1),'Input Data 2'!$U$15:$U$214),3):INDEX('Input Data 2'!$U$15:$W$214,MATCH(VLOOKUP($Q43,'Input Data 2'!$U$15:$U$214,1),'Input Data 2'!$U$15:$U$214)+1,3),INDEX('Input Data 2'!$U$15:$W$214,MATCH(VLOOKUP($Q43,'Input Data 2'!$U$15:$W$214,1),'Input Data 2'!$U$15:$U$214),1):INDEX('Input Data 2'!$U$15:$W$214,MATCH(VLOOKUP($Q43,'Input Data 2'!$U$15:$U$214,1),'Input Data 2'!$U$15:$U$214)+1,1))))</f>
        <v>#NUM!</v>
      </c>
      <c r="U43" s="17">
        <v>33</v>
      </c>
      <c r="V43">
        <f>IF(NOT(U43&gt;$B$6),'Input Data 2'!$G$2+('Input Data 2'!$G$3-'Input Data 2'!$G$2)/($B$6-1)*(U43-1),"")</f>
        <v>0</v>
      </c>
      <c r="W43" t="e">
        <f>IF($V43&lt;='Input Data 2'!$AA$11,FORECAST($V43,INDEX('Input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2'!$AA$15:$AA$214),1)),IF($V43&gt;='Input Data 2'!$AA$12,FORECAST($V43,INDEX('Input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2'!$AA$15:$AA$214),1)),FORECAST($V43,INDEX('Input Data 2'!$AA$15:$AC$214,MATCH(VLOOKUP($V43,'Input Data 2'!$AA$15:$AA$214,1),'Input Data 2'!$AA$15:$AA$214),2):INDEX('Input Data 2'!$AA$15:$AC$214,MATCH(VLOOKUP($V43,'Input Data 2'!$AA$15:$AA$214,1),'Input Data 2'!$AA$15:$AA$214)+1,2),INDEX('Input Data 2'!$AA$15:$AC$214,MATCH(VLOOKUP($V43,'Input Data 2'!$AA$15:$AC$214,1),'Input Data 2'!$AA$15:$AA$214),1):INDEX('Input Data 2'!$AA$15:$AC$214,MATCH(VLOOKUP($V43,'Input Data 2'!$AA$15:$AA$214,1),'Input Data 2'!$AA$15:$AA$214)+1,1))))</f>
        <v>#NUM!</v>
      </c>
      <c r="X43" t="e">
        <f>IF($V43&lt;='Input Data 2'!$AA$11,FORECAST($V43,INDEX('Input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2'!$AA$15:$AA$214),1)),IF($V43&gt;='Input Data 2'!$AA$12,FORECAST($V43,INDEX('Input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2'!$AA$15:$AA$214),1)),FORECAST($V43,INDEX('Input Data 2'!$AA$15:$AC$214,MATCH(VLOOKUP($V43,'Input Data 2'!$AA$15:$AA$214,1),'Input Data 2'!$AA$15:$AA$214),3):INDEX('Input Data 2'!$AA$15:$AC$214,MATCH(VLOOKUP($V43,'Input Data 2'!$AA$15:$AA$214,1),'Input Data 2'!$AA$15:$AA$214)+1,3),INDEX('Input Data 2'!$AA$15:$AC$214,MATCH(VLOOKUP($V43,'Input Data 2'!$AA$15:$AC$214,1),'Input Data 2'!$AA$15:$AA$214),1):INDEX('Input Data 2'!$AA$15:$AC$214,MATCH(VLOOKUP($V43,'Input Data 2'!$AA$15:$AA$214,1),'Input Data 2'!$AA$15:$AA$214)+1,1))))</f>
        <v>#NUM!</v>
      </c>
    </row>
    <row r="44" spans="1:24" x14ac:dyDescent="0.3">
      <c r="A44" s="17">
        <v>34</v>
      </c>
      <c r="B44">
        <f>IF(NOT(A44&gt;$B$6),'Input Data 2'!$G$2+('Input Data 2'!$G$3-'Input Data 2'!$G$2)/($B$6-1)*(A44-1),"")</f>
        <v>0</v>
      </c>
      <c r="C44" t="e">
        <f>IF($B44&lt;='Input Data 2'!$C$11,FORECAST($B44,INDEX('Input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2'!$C$15:$C$214),1)),IF($B44&gt;='Input Data 2'!$C$12,FORECAST($B44,INDEX('Input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2'!$C$15:$C$214),1)),FORECAST($B44,INDEX('Input Data 2'!$C$15:$E$214,MATCH(VLOOKUP($B44,'Input Data 2'!$C$15:$C$214,1),'Input Data 2'!$C$15:$C$214),2):INDEX('Input Data 2'!$C$15:$E$214,MATCH(VLOOKUP($B44,'Input Data 2'!$C$15:$C$214,1),'Input Data 2'!$C$15:$C$214)+1,2),INDEX('Input Data 2'!$C$15:$E$214,MATCH(VLOOKUP($B44,'Input Data 2'!$C$15:$C$214,1),'Input Data 2'!$C$15:$C$214),1):INDEX('Input Data 2'!$C$15:$E$214,MATCH(VLOOKUP($B44,'Input Data 2'!$C$15:$C$214,1),'Input Data 2'!$C$15:$C$214)+1,1))))</f>
        <v>#NUM!</v>
      </c>
      <c r="D44" t="e">
        <f>IF($B44&lt;='Input Data 2'!$C$11,FORECAST($B44,INDEX('Input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2'!$C$15:$C$214),1)),IF($B44&gt;='Input Data 2'!$C$12,FORECAST($B44,INDEX('Input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2'!$C$15:$C$214),1)),FORECAST($B44,INDEX('Input Data 2'!$C$15:$E$214,MATCH(VLOOKUP($B44,'Input Data 2'!$C$15:$C$214,1),'Input Data 2'!$C$15:$C$214),3):INDEX('Input Data 2'!$C$15:$E$214,MATCH(VLOOKUP($B44,'Input Data 2'!$C$15:$C$214,1),'Input Data 2'!$C$15:$C$214)+1,3),INDEX('Input Data 2'!$C$15:$E$214,MATCH(VLOOKUP($B44,'Input Data 2'!$C$15:$C$214,1),'Input Data 2'!$C$15:$C$214),1):INDEX('Input Data 2'!$C$15:$E$214,MATCH(VLOOKUP($B44,'Input Data 2'!$C$15:$C$214,1),'Input Data 2'!$C$15:$C$214)+1,1))))</f>
        <v>#NUM!</v>
      </c>
      <c r="F44" s="17">
        <v>34</v>
      </c>
      <c r="G44">
        <f>IF(NOT(F44&gt;$B$6),'Input Data 2'!$G$2+('Input Data 2'!$G$3-'Input Data 2'!$G$2)/($B$6-1)*(F44-1),"")</f>
        <v>0</v>
      </c>
      <c r="H44" t="e">
        <f>IF($G44&lt;='Input Data 2'!$I$11,FORECAST($G44,INDEX('Input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2'!$I$15:$I$214),1)),IF($G44&gt;='Input Data 2'!$I$12,FORECAST($G44,INDEX('Input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2'!$I$15:$I$214),1)),FORECAST($G44,INDEX('Input Data 2'!$I$15:$K$214,MATCH(VLOOKUP($G44,'Input Data 2'!$I$15:$I$214,1),'Input Data 2'!$I$15:$I$214),2):INDEX('Input Data 2'!$I$15:$K$214,MATCH(VLOOKUP($G44,'Input Data 2'!$I$15:$I$214,1),'Input Data 2'!$I$15:$I$214)+1,2),INDEX('Input Data 2'!$I$15:$K$214,MATCH(VLOOKUP($G44,'Input Data 2'!$I$15:$K$214,1),'Input Data 2'!$I$15:$I$214),1):INDEX('Input Data 2'!$I$15:$K$214,MATCH(VLOOKUP($G44,'Input Data 2'!$I$15:$I$214,1),'Input Data 2'!$I$15:$I$214)+1,1))))</f>
        <v>#NUM!</v>
      </c>
      <c r="I44" t="e">
        <f>IF($G44&lt;='Input Data 2'!$I$11,FORECAST($G44,INDEX('Input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2'!$I$15:$I$214),1)),IF($G44&gt;='Input Data 2'!$I$12,FORECAST($G44,INDEX('Input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2'!$I$15:$I$214),1)),FORECAST($G44,INDEX('Input Data 2'!$I$15:$K$214,MATCH(VLOOKUP($G44,'Input Data 2'!$I$15:$I$214,1),'Input Data 2'!$I$15:$I$214),3):INDEX('Input Data 2'!$I$15:$K$214,MATCH(VLOOKUP($G44,'Input Data 2'!$I$15:$I$214,1),'Input Data 2'!$I$15:$I$214)+1,3),INDEX('Input Data 2'!$I$15:$K$214,MATCH(VLOOKUP($G44,'Input Data 2'!$I$15:$K$214,1),'Input Data 2'!$I$15:$I$214),1):INDEX('Input Data 2'!$I$15:$K$214,MATCH(VLOOKUP($G44,'Input Data 2'!$I$15:$I$214,1),'Input Data 2'!$I$15:$I$214)+1,1))))</f>
        <v>#NUM!</v>
      </c>
      <c r="K44" s="17">
        <v>34</v>
      </c>
      <c r="L44">
        <f>IF(NOT(K44&gt;$B$6),'Input Data 2'!$G$2+('Input Data 2'!$G$3-'Input Data 2'!$G$2)/($B$6-1)*(K44-1),"")</f>
        <v>0</v>
      </c>
      <c r="M44" t="e">
        <f>IF($L44&lt;='Input Data 2'!$O$11,FORECAST($L44,INDEX('Input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2'!$O$15:$O$214),1)),IF($L44&gt;='Input Data 2'!$O$12,FORECAST($L44,INDEX('Input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2'!$O$15:$O$214),1)),FORECAST($L44,INDEX('Input Data 2'!$O$15:$Q$214,MATCH(VLOOKUP($L44,'Input Data 2'!$O$15:$O$214,1),'Input Data 2'!$O$15:$O$214),2):INDEX('Input Data 2'!$O$15:$Q$214,MATCH(VLOOKUP($L44,'Input Data 2'!$O$15:$O$214,1),'Input Data 2'!$O$15:$O$214)+1,2),INDEX('Input Data 2'!$O$15:$Q$214,MATCH(VLOOKUP($L44,'Input Data 2'!$O$15:$Q$214,1),'Input Data 2'!$O$15:$O$214),1):INDEX('Input Data 2'!$O$15:$Q$214,MATCH(VLOOKUP($L44,'Input Data 2'!$O$15:$O$214,1),'Input Data 2'!$O$15:$O$214)+1,1))))</f>
        <v>#NUM!</v>
      </c>
      <c r="N44" t="e">
        <f>IF($L44&lt;='Input Data 2'!$O$11,FORECAST($L44,INDEX('Input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2'!$O$15:$O$214),1)),IF($L44&gt;='Input Data 2'!$O$12,FORECAST($L44,INDEX('Input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2'!$O$15:$O$214),1)),FORECAST($L44,INDEX('Input Data 2'!$O$15:$Q$214,MATCH(VLOOKUP($L44,'Input Data 2'!$O$15:$O$214,1),'Input Data 2'!$O$15:$O$214),3):INDEX('Input Data 2'!$O$15:$Q$214,MATCH(VLOOKUP($L44,'Input Data 2'!$O$15:$O$214,1),'Input Data 2'!$O$15:$O$214)+1,3),INDEX('Input Data 2'!$O$15:$Q$214,MATCH(VLOOKUP($L44,'Input Data 2'!$O$15:$Q$214,1),'Input Data 2'!$O$15:$O$214),1):INDEX('Input Data 2'!$O$15:$Q$214,MATCH(VLOOKUP($L44,'Input Data 2'!$O$15:$O$214,1),'Input Data 2'!$O$15:$O$214)+1,1))))</f>
        <v>#NUM!</v>
      </c>
      <c r="P44" s="17">
        <v>34</v>
      </c>
      <c r="Q44">
        <f>IF(NOT(P44&gt;$B$6),'Input Data 2'!$G$2+('Input Data 2'!$G$3-'Input Data 2'!$G$2)/($B$6-1)*(P44-1),"")</f>
        <v>0</v>
      </c>
      <c r="R44" t="e">
        <f>IF($Q44&lt;='Input Data 2'!$U$11,FORECAST($Q44,INDEX('Input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2'!$U$15:$U$214),1)),IF($Q44&gt;='Input Data 2'!$U$12,FORECAST($Q44,INDEX('Input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2'!$U$15:$U$214),1)),FORECAST($Q44,INDEX('Input Data 2'!$U$15:$W$214,MATCH(VLOOKUP($Q44,'Input Data 2'!$U$15:$U$214,1),'Input Data 2'!$U$15:$U$214),2):INDEX('Input Data 2'!$U$15:$W$214,MATCH(VLOOKUP($Q44,'Input Data 2'!$U$15:$U$214,1),'Input Data 2'!$U$15:$U$214)+1,2),INDEX('Input Data 2'!$U$15:$W$214,MATCH(VLOOKUP($Q44,'Input Data 2'!$U$15:$W$214,1),'Input Data 2'!$U$15:$U$214),1):INDEX('Input Data 2'!$U$15:$W$214,MATCH(VLOOKUP($Q44,'Input Data 2'!$U$15:$U$214,1),'Input Data 2'!$U$15:$U$214)+1,1))))</f>
        <v>#NUM!</v>
      </c>
      <c r="S44" t="e">
        <f>IF($Q44&lt;='Input Data 2'!$U$11,FORECAST($Q44,INDEX('Input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2'!$U$15:$U$214),1)),IF($Q44&gt;='Input Data 2'!$U$12,FORECAST($Q44,INDEX('Input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2'!$U$15:$U$214),1)),FORECAST($Q44,INDEX('Input Data 2'!$U$15:$W$214,MATCH(VLOOKUP($Q44,'Input Data 2'!$U$15:$U$214,1),'Input Data 2'!$U$15:$U$214),3):INDEX('Input Data 2'!$U$15:$W$214,MATCH(VLOOKUP($Q44,'Input Data 2'!$U$15:$U$214,1),'Input Data 2'!$U$15:$U$214)+1,3),INDEX('Input Data 2'!$U$15:$W$214,MATCH(VLOOKUP($Q44,'Input Data 2'!$U$15:$W$214,1),'Input Data 2'!$U$15:$U$214),1):INDEX('Input Data 2'!$U$15:$W$214,MATCH(VLOOKUP($Q44,'Input Data 2'!$U$15:$U$214,1),'Input Data 2'!$U$15:$U$214)+1,1))))</f>
        <v>#NUM!</v>
      </c>
      <c r="U44" s="17">
        <v>34</v>
      </c>
      <c r="V44">
        <f>IF(NOT(U44&gt;$B$6),'Input Data 2'!$G$2+('Input Data 2'!$G$3-'Input Data 2'!$G$2)/($B$6-1)*(U44-1),"")</f>
        <v>0</v>
      </c>
      <c r="W44" t="e">
        <f>IF($V44&lt;='Input Data 2'!$AA$11,FORECAST($V44,INDEX('Input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2'!$AA$15:$AA$214),1)),IF($V44&gt;='Input Data 2'!$AA$12,FORECAST($V44,INDEX('Input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2'!$AA$15:$AA$214),1)),FORECAST($V44,INDEX('Input Data 2'!$AA$15:$AC$214,MATCH(VLOOKUP($V44,'Input Data 2'!$AA$15:$AA$214,1),'Input Data 2'!$AA$15:$AA$214),2):INDEX('Input Data 2'!$AA$15:$AC$214,MATCH(VLOOKUP($V44,'Input Data 2'!$AA$15:$AA$214,1),'Input Data 2'!$AA$15:$AA$214)+1,2),INDEX('Input Data 2'!$AA$15:$AC$214,MATCH(VLOOKUP($V44,'Input Data 2'!$AA$15:$AC$214,1),'Input Data 2'!$AA$15:$AA$214),1):INDEX('Input Data 2'!$AA$15:$AC$214,MATCH(VLOOKUP($V44,'Input Data 2'!$AA$15:$AA$214,1),'Input Data 2'!$AA$15:$AA$214)+1,1))))</f>
        <v>#NUM!</v>
      </c>
      <c r="X44" t="e">
        <f>IF($V44&lt;='Input Data 2'!$AA$11,FORECAST($V44,INDEX('Input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2'!$AA$15:$AA$214),1)),IF($V44&gt;='Input Data 2'!$AA$12,FORECAST($V44,INDEX('Input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2'!$AA$15:$AA$214),1)),FORECAST($V44,INDEX('Input Data 2'!$AA$15:$AC$214,MATCH(VLOOKUP($V44,'Input Data 2'!$AA$15:$AA$214,1),'Input Data 2'!$AA$15:$AA$214),3):INDEX('Input Data 2'!$AA$15:$AC$214,MATCH(VLOOKUP($V44,'Input Data 2'!$AA$15:$AA$214,1),'Input Data 2'!$AA$15:$AA$214)+1,3),INDEX('Input Data 2'!$AA$15:$AC$214,MATCH(VLOOKUP($V44,'Input Data 2'!$AA$15:$AC$214,1),'Input Data 2'!$AA$15:$AA$214),1):INDEX('Input Data 2'!$AA$15:$AC$214,MATCH(VLOOKUP($V44,'Input Data 2'!$AA$15:$AA$214,1),'Input Data 2'!$AA$15:$AA$214)+1,1))))</f>
        <v>#NUM!</v>
      </c>
    </row>
    <row r="45" spans="1:24" x14ac:dyDescent="0.3">
      <c r="A45" s="17">
        <v>35</v>
      </c>
      <c r="B45">
        <f>IF(NOT(A45&gt;$B$6),'Input Data 2'!$G$2+('Input Data 2'!$G$3-'Input Data 2'!$G$2)/($B$6-1)*(A45-1),"")</f>
        <v>0</v>
      </c>
      <c r="C45" t="e">
        <f>IF($B45&lt;='Input Data 2'!$C$11,FORECAST($B45,INDEX('Input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2'!$C$15:$C$214),1)),IF($B45&gt;='Input Data 2'!$C$12,FORECAST($B45,INDEX('Input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2'!$C$15:$C$214),1)),FORECAST($B45,INDEX('Input Data 2'!$C$15:$E$214,MATCH(VLOOKUP($B45,'Input Data 2'!$C$15:$C$214,1),'Input Data 2'!$C$15:$C$214),2):INDEX('Input Data 2'!$C$15:$E$214,MATCH(VLOOKUP($B45,'Input Data 2'!$C$15:$C$214,1),'Input Data 2'!$C$15:$C$214)+1,2),INDEX('Input Data 2'!$C$15:$E$214,MATCH(VLOOKUP($B45,'Input Data 2'!$C$15:$C$214,1),'Input Data 2'!$C$15:$C$214),1):INDEX('Input Data 2'!$C$15:$E$214,MATCH(VLOOKUP($B45,'Input Data 2'!$C$15:$C$214,1),'Input Data 2'!$C$15:$C$214)+1,1))))</f>
        <v>#NUM!</v>
      </c>
      <c r="D45" t="e">
        <f>IF($B45&lt;='Input Data 2'!$C$11,FORECAST($B45,INDEX('Input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2'!$C$15:$C$214),1)),IF($B45&gt;='Input Data 2'!$C$12,FORECAST($B45,INDEX('Input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2'!$C$15:$C$214),1)),FORECAST($B45,INDEX('Input Data 2'!$C$15:$E$214,MATCH(VLOOKUP($B45,'Input Data 2'!$C$15:$C$214,1),'Input Data 2'!$C$15:$C$214),3):INDEX('Input Data 2'!$C$15:$E$214,MATCH(VLOOKUP($B45,'Input Data 2'!$C$15:$C$214,1),'Input Data 2'!$C$15:$C$214)+1,3),INDEX('Input Data 2'!$C$15:$E$214,MATCH(VLOOKUP($B45,'Input Data 2'!$C$15:$C$214,1),'Input Data 2'!$C$15:$C$214),1):INDEX('Input Data 2'!$C$15:$E$214,MATCH(VLOOKUP($B45,'Input Data 2'!$C$15:$C$214,1),'Input Data 2'!$C$15:$C$214)+1,1))))</f>
        <v>#NUM!</v>
      </c>
      <c r="F45" s="17">
        <v>35</v>
      </c>
      <c r="G45">
        <f>IF(NOT(F45&gt;$B$6),'Input Data 2'!$G$2+('Input Data 2'!$G$3-'Input Data 2'!$G$2)/($B$6-1)*(F45-1),"")</f>
        <v>0</v>
      </c>
      <c r="H45" t="e">
        <f>IF($G45&lt;='Input Data 2'!$I$11,FORECAST($G45,INDEX('Input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2'!$I$15:$I$214),1)),IF($G45&gt;='Input Data 2'!$I$12,FORECAST($G45,INDEX('Input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2'!$I$15:$I$214),1)),FORECAST($G45,INDEX('Input Data 2'!$I$15:$K$214,MATCH(VLOOKUP($G45,'Input Data 2'!$I$15:$I$214,1),'Input Data 2'!$I$15:$I$214),2):INDEX('Input Data 2'!$I$15:$K$214,MATCH(VLOOKUP($G45,'Input Data 2'!$I$15:$I$214,1),'Input Data 2'!$I$15:$I$214)+1,2),INDEX('Input Data 2'!$I$15:$K$214,MATCH(VLOOKUP($G45,'Input Data 2'!$I$15:$K$214,1),'Input Data 2'!$I$15:$I$214),1):INDEX('Input Data 2'!$I$15:$K$214,MATCH(VLOOKUP($G45,'Input Data 2'!$I$15:$I$214,1),'Input Data 2'!$I$15:$I$214)+1,1))))</f>
        <v>#NUM!</v>
      </c>
      <c r="I45" t="e">
        <f>IF($G45&lt;='Input Data 2'!$I$11,FORECAST($G45,INDEX('Input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2'!$I$15:$I$214),1)),IF($G45&gt;='Input Data 2'!$I$12,FORECAST($G45,INDEX('Input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2'!$I$15:$I$214),1)),FORECAST($G45,INDEX('Input Data 2'!$I$15:$K$214,MATCH(VLOOKUP($G45,'Input Data 2'!$I$15:$I$214,1),'Input Data 2'!$I$15:$I$214),3):INDEX('Input Data 2'!$I$15:$K$214,MATCH(VLOOKUP($G45,'Input Data 2'!$I$15:$I$214,1),'Input Data 2'!$I$15:$I$214)+1,3),INDEX('Input Data 2'!$I$15:$K$214,MATCH(VLOOKUP($G45,'Input Data 2'!$I$15:$K$214,1),'Input Data 2'!$I$15:$I$214),1):INDEX('Input Data 2'!$I$15:$K$214,MATCH(VLOOKUP($G45,'Input Data 2'!$I$15:$I$214,1),'Input Data 2'!$I$15:$I$214)+1,1))))</f>
        <v>#NUM!</v>
      </c>
      <c r="K45" s="17">
        <v>35</v>
      </c>
      <c r="L45">
        <f>IF(NOT(K45&gt;$B$6),'Input Data 2'!$G$2+('Input Data 2'!$G$3-'Input Data 2'!$G$2)/($B$6-1)*(K45-1),"")</f>
        <v>0</v>
      </c>
      <c r="M45" t="e">
        <f>IF($L45&lt;='Input Data 2'!$O$11,FORECAST($L45,INDEX('Input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2'!$O$15:$O$214),1)),IF($L45&gt;='Input Data 2'!$O$12,FORECAST($L45,INDEX('Input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2'!$O$15:$O$214),1)),FORECAST($L45,INDEX('Input Data 2'!$O$15:$Q$214,MATCH(VLOOKUP($L45,'Input Data 2'!$O$15:$O$214,1),'Input Data 2'!$O$15:$O$214),2):INDEX('Input Data 2'!$O$15:$Q$214,MATCH(VLOOKUP($L45,'Input Data 2'!$O$15:$O$214,1),'Input Data 2'!$O$15:$O$214)+1,2),INDEX('Input Data 2'!$O$15:$Q$214,MATCH(VLOOKUP($L45,'Input Data 2'!$O$15:$Q$214,1),'Input Data 2'!$O$15:$O$214),1):INDEX('Input Data 2'!$O$15:$Q$214,MATCH(VLOOKUP($L45,'Input Data 2'!$O$15:$O$214,1),'Input Data 2'!$O$15:$O$214)+1,1))))</f>
        <v>#NUM!</v>
      </c>
      <c r="N45" t="e">
        <f>IF($L45&lt;='Input Data 2'!$O$11,FORECAST($L45,INDEX('Input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2'!$O$15:$O$214),1)),IF($L45&gt;='Input Data 2'!$O$12,FORECAST($L45,INDEX('Input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2'!$O$15:$O$214),1)),FORECAST($L45,INDEX('Input Data 2'!$O$15:$Q$214,MATCH(VLOOKUP($L45,'Input Data 2'!$O$15:$O$214,1),'Input Data 2'!$O$15:$O$214),3):INDEX('Input Data 2'!$O$15:$Q$214,MATCH(VLOOKUP($L45,'Input Data 2'!$O$15:$O$214,1),'Input Data 2'!$O$15:$O$214)+1,3),INDEX('Input Data 2'!$O$15:$Q$214,MATCH(VLOOKUP($L45,'Input Data 2'!$O$15:$Q$214,1),'Input Data 2'!$O$15:$O$214),1):INDEX('Input Data 2'!$O$15:$Q$214,MATCH(VLOOKUP($L45,'Input Data 2'!$O$15:$O$214,1),'Input Data 2'!$O$15:$O$214)+1,1))))</f>
        <v>#NUM!</v>
      </c>
      <c r="P45" s="17">
        <v>35</v>
      </c>
      <c r="Q45">
        <f>IF(NOT(P45&gt;$B$6),'Input Data 2'!$G$2+('Input Data 2'!$G$3-'Input Data 2'!$G$2)/($B$6-1)*(P45-1),"")</f>
        <v>0</v>
      </c>
      <c r="R45" t="e">
        <f>IF($Q45&lt;='Input Data 2'!$U$11,FORECAST($Q45,INDEX('Input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2'!$U$15:$U$214),1)),IF($Q45&gt;='Input Data 2'!$U$12,FORECAST($Q45,INDEX('Input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2'!$U$15:$U$214),1)),FORECAST($Q45,INDEX('Input Data 2'!$U$15:$W$214,MATCH(VLOOKUP($Q45,'Input Data 2'!$U$15:$U$214,1),'Input Data 2'!$U$15:$U$214),2):INDEX('Input Data 2'!$U$15:$W$214,MATCH(VLOOKUP($Q45,'Input Data 2'!$U$15:$U$214,1),'Input Data 2'!$U$15:$U$214)+1,2),INDEX('Input Data 2'!$U$15:$W$214,MATCH(VLOOKUP($Q45,'Input Data 2'!$U$15:$W$214,1),'Input Data 2'!$U$15:$U$214),1):INDEX('Input Data 2'!$U$15:$W$214,MATCH(VLOOKUP($Q45,'Input Data 2'!$U$15:$U$214,1),'Input Data 2'!$U$15:$U$214)+1,1))))</f>
        <v>#NUM!</v>
      </c>
      <c r="S45" t="e">
        <f>IF($Q45&lt;='Input Data 2'!$U$11,FORECAST($Q45,INDEX('Input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2'!$U$15:$U$214),1)),IF($Q45&gt;='Input Data 2'!$U$12,FORECAST($Q45,INDEX('Input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2'!$U$15:$U$214),1)),FORECAST($Q45,INDEX('Input Data 2'!$U$15:$W$214,MATCH(VLOOKUP($Q45,'Input Data 2'!$U$15:$U$214,1),'Input Data 2'!$U$15:$U$214),3):INDEX('Input Data 2'!$U$15:$W$214,MATCH(VLOOKUP($Q45,'Input Data 2'!$U$15:$U$214,1),'Input Data 2'!$U$15:$U$214)+1,3),INDEX('Input Data 2'!$U$15:$W$214,MATCH(VLOOKUP($Q45,'Input Data 2'!$U$15:$W$214,1),'Input Data 2'!$U$15:$U$214),1):INDEX('Input Data 2'!$U$15:$W$214,MATCH(VLOOKUP($Q45,'Input Data 2'!$U$15:$U$214,1),'Input Data 2'!$U$15:$U$214)+1,1))))</f>
        <v>#NUM!</v>
      </c>
      <c r="U45" s="17">
        <v>35</v>
      </c>
      <c r="V45">
        <f>IF(NOT(U45&gt;$B$6),'Input Data 2'!$G$2+('Input Data 2'!$G$3-'Input Data 2'!$G$2)/($B$6-1)*(U45-1),"")</f>
        <v>0</v>
      </c>
      <c r="W45" t="e">
        <f>IF($V45&lt;='Input Data 2'!$AA$11,FORECAST($V45,INDEX('Input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2'!$AA$15:$AA$214),1)),IF($V45&gt;='Input Data 2'!$AA$12,FORECAST($V45,INDEX('Input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2'!$AA$15:$AA$214),1)),FORECAST($V45,INDEX('Input Data 2'!$AA$15:$AC$214,MATCH(VLOOKUP($V45,'Input Data 2'!$AA$15:$AA$214,1),'Input Data 2'!$AA$15:$AA$214),2):INDEX('Input Data 2'!$AA$15:$AC$214,MATCH(VLOOKUP($V45,'Input Data 2'!$AA$15:$AA$214,1),'Input Data 2'!$AA$15:$AA$214)+1,2),INDEX('Input Data 2'!$AA$15:$AC$214,MATCH(VLOOKUP($V45,'Input Data 2'!$AA$15:$AC$214,1),'Input Data 2'!$AA$15:$AA$214),1):INDEX('Input Data 2'!$AA$15:$AC$214,MATCH(VLOOKUP($V45,'Input Data 2'!$AA$15:$AA$214,1),'Input Data 2'!$AA$15:$AA$214)+1,1))))</f>
        <v>#NUM!</v>
      </c>
      <c r="X45" t="e">
        <f>IF($V45&lt;='Input Data 2'!$AA$11,FORECAST($V45,INDEX('Input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2'!$AA$15:$AA$214),1)),IF($V45&gt;='Input Data 2'!$AA$12,FORECAST($V45,INDEX('Input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2'!$AA$15:$AA$214),1)),FORECAST($V45,INDEX('Input Data 2'!$AA$15:$AC$214,MATCH(VLOOKUP($V45,'Input Data 2'!$AA$15:$AA$214,1),'Input Data 2'!$AA$15:$AA$214),3):INDEX('Input Data 2'!$AA$15:$AC$214,MATCH(VLOOKUP($V45,'Input Data 2'!$AA$15:$AA$214,1),'Input Data 2'!$AA$15:$AA$214)+1,3),INDEX('Input Data 2'!$AA$15:$AC$214,MATCH(VLOOKUP($V45,'Input Data 2'!$AA$15:$AC$214,1),'Input Data 2'!$AA$15:$AA$214),1):INDEX('Input Data 2'!$AA$15:$AC$214,MATCH(VLOOKUP($V45,'Input Data 2'!$AA$15:$AA$214,1),'Input Data 2'!$AA$15:$AA$214)+1,1))))</f>
        <v>#NUM!</v>
      </c>
    </row>
    <row r="46" spans="1:24" x14ac:dyDescent="0.3">
      <c r="A46" s="17">
        <v>36</v>
      </c>
      <c r="B46">
        <f>IF(NOT(A46&gt;$B$6),'Input Data 2'!$G$2+('Input Data 2'!$G$3-'Input Data 2'!$G$2)/($B$6-1)*(A46-1),"")</f>
        <v>0</v>
      </c>
      <c r="C46" t="e">
        <f>IF($B46&lt;='Input Data 2'!$C$11,FORECAST($B46,INDEX('Input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2'!$C$15:$C$214),1)),IF($B46&gt;='Input Data 2'!$C$12,FORECAST($B46,INDEX('Input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2'!$C$15:$C$214),1)),FORECAST($B46,INDEX('Input Data 2'!$C$15:$E$214,MATCH(VLOOKUP($B46,'Input Data 2'!$C$15:$C$214,1),'Input Data 2'!$C$15:$C$214),2):INDEX('Input Data 2'!$C$15:$E$214,MATCH(VLOOKUP($B46,'Input Data 2'!$C$15:$C$214,1),'Input Data 2'!$C$15:$C$214)+1,2),INDEX('Input Data 2'!$C$15:$E$214,MATCH(VLOOKUP($B46,'Input Data 2'!$C$15:$C$214,1),'Input Data 2'!$C$15:$C$214),1):INDEX('Input Data 2'!$C$15:$E$214,MATCH(VLOOKUP($B46,'Input Data 2'!$C$15:$C$214,1),'Input Data 2'!$C$15:$C$214)+1,1))))</f>
        <v>#NUM!</v>
      </c>
      <c r="D46" t="e">
        <f>IF($B46&lt;='Input Data 2'!$C$11,FORECAST($B46,INDEX('Input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2'!$C$15:$C$214),1)),IF($B46&gt;='Input Data 2'!$C$12,FORECAST($B46,INDEX('Input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2'!$C$15:$C$214),1)),FORECAST($B46,INDEX('Input Data 2'!$C$15:$E$214,MATCH(VLOOKUP($B46,'Input Data 2'!$C$15:$C$214,1),'Input Data 2'!$C$15:$C$214),3):INDEX('Input Data 2'!$C$15:$E$214,MATCH(VLOOKUP($B46,'Input Data 2'!$C$15:$C$214,1),'Input Data 2'!$C$15:$C$214)+1,3),INDEX('Input Data 2'!$C$15:$E$214,MATCH(VLOOKUP($B46,'Input Data 2'!$C$15:$C$214,1),'Input Data 2'!$C$15:$C$214),1):INDEX('Input Data 2'!$C$15:$E$214,MATCH(VLOOKUP($B46,'Input Data 2'!$C$15:$C$214,1),'Input Data 2'!$C$15:$C$214)+1,1))))</f>
        <v>#NUM!</v>
      </c>
      <c r="F46" s="17">
        <v>36</v>
      </c>
      <c r="G46">
        <f>IF(NOT(F46&gt;$B$6),'Input Data 2'!$G$2+('Input Data 2'!$G$3-'Input Data 2'!$G$2)/($B$6-1)*(F46-1),"")</f>
        <v>0</v>
      </c>
      <c r="H46" t="e">
        <f>IF($G46&lt;='Input Data 2'!$I$11,FORECAST($G46,INDEX('Input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2'!$I$15:$I$214),1)),IF($G46&gt;='Input Data 2'!$I$12,FORECAST($G46,INDEX('Input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2'!$I$15:$I$214),1)),FORECAST($G46,INDEX('Input Data 2'!$I$15:$K$214,MATCH(VLOOKUP($G46,'Input Data 2'!$I$15:$I$214,1),'Input Data 2'!$I$15:$I$214),2):INDEX('Input Data 2'!$I$15:$K$214,MATCH(VLOOKUP($G46,'Input Data 2'!$I$15:$I$214,1),'Input Data 2'!$I$15:$I$214)+1,2),INDEX('Input Data 2'!$I$15:$K$214,MATCH(VLOOKUP($G46,'Input Data 2'!$I$15:$K$214,1),'Input Data 2'!$I$15:$I$214),1):INDEX('Input Data 2'!$I$15:$K$214,MATCH(VLOOKUP($G46,'Input Data 2'!$I$15:$I$214,1),'Input Data 2'!$I$15:$I$214)+1,1))))</f>
        <v>#NUM!</v>
      </c>
      <c r="I46" t="e">
        <f>IF($G46&lt;='Input Data 2'!$I$11,FORECAST($G46,INDEX('Input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2'!$I$15:$I$214),1)),IF($G46&gt;='Input Data 2'!$I$12,FORECAST($G46,INDEX('Input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2'!$I$15:$I$214),1)),FORECAST($G46,INDEX('Input Data 2'!$I$15:$K$214,MATCH(VLOOKUP($G46,'Input Data 2'!$I$15:$I$214,1),'Input Data 2'!$I$15:$I$214),3):INDEX('Input Data 2'!$I$15:$K$214,MATCH(VLOOKUP($G46,'Input Data 2'!$I$15:$I$214,1),'Input Data 2'!$I$15:$I$214)+1,3),INDEX('Input Data 2'!$I$15:$K$214,MATCH(VLOOKUP($G46,'Input Data 2'!$I$15:$K$214,1),'Input Data 2'!$I$15:$I$214),1):INDEX('Input Data 2'!$I$15:$K$214,MATCH(VLOOKUP($G46,'Input Data 2'!$I$15:$I$214,1),'Input Data 2'!$I$15:$I$214)+1,1))))</f>
        <v>#NUM!</v>
      </c>
      <c r="K46" s="17">
        <v>36</v>
      </c>
      <c r="L46">
        <f>IF(NOT(K46&gt;$B$6),'Input Data 2'!$G$2+('Input Data 2'!$G$3-'Input Data 2'!$G$2)/($B$6-1)*(K46-1),"")</f>
        <v>0</v>
      </c>
      <c r="M46" t="e">
        <f>IF($L46&lt;='Input Data 2'!$O$11,FORECAST($L46,INDEX('Input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2'!$O$15:$O$214),1)),IF($L46&gt;='Input Data 2'!$O$12,FORECAST($L46,INDEX('Input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2'!$O$15:$O$214),1)),FORECAST($L46,INDEX('Input Data 2'!$O$15:$Q$214,MATCH(VLOOKUP($L46,'Input Data 2'!$O$15:$O$214,1),'Input Data 2'!$O$15:$O$214),2):INDEX('Input Data 2'!$O$15:$Q$214,MATCH(VLOOKUP($L46,'Input Data 2'!$O$15:$O$214,1),'Input Data 2'!$O$15:$O$214)+1,2),INDEX('Input Data 2'!$O$15:$Q$214,MATCH(VLOOKUP($L46,'Input Data 2'!$O$15:$Q$214,1),'Input Data 2'!$O$15:$O$214),1):INDEX('Input Data 2'!$O$15:$Q$214,MATCH(VLOOKUP($L46,'Input Data 2'!$O$15:$O$214,1),'Input Data 2'!$O$15:$O$214)+1,1))))</f>
        <v>#NUM!</v>
      </c>
      <c r="N46" t="e">
        <f>IF($L46&lt;='Input Data 2'!$O$11,FORECAST($L46,INDEX('Input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2'!$O$15:$O$214),1)),IF($L46&gt;='Input Data 2'!$O$12,FORECAST($L46,INDEX('Input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2'!$O$15:$O$214),1)),FORECAST($L46,INDEX('Input Data 2'!$O$15:$Q$214,MATCH(VLOOKUP($L46,'Input Data 2'!$O$15:$O$214,1),'Input Data 2'!$O$15:$O$214),3):INDEX('Input Data 2'!$O$15:$Q$214,MATCH(VLOOKUP($L46,'Input Data 2'!$O$15:$O$214,1),'Input Data 2'!$O$15:$O$214)+1,3),INDEX('Input Data 2'!$O$15:$Q$214,MATCH(VLOOKUP($L46,'Input Data 2'!$O$15:$Q$214,1),'Input Data 2'!$O$15:$O$214),1):INDEX('Input Data 2'!$O$15:$Q$214,MATCH(VLOOKUP($L46,'Input Data 2'!$O$15:$O$214,1),'Input Data 2'!$O$15:$O$214)+1,1))))</f>
        <v>#NUM!</v>
      </c>
      <c r="P46" s="17">
        <v>36</v>
      </c>
      <c r="Q46">
        <f>IF(NOT(P46&gt;$B$6),'Input Data 2'!$G$2+('Input Data 2'!$G$3-'Input Data 2'!$G$2)/($B$6-1)*(P46-1),"")</f>
        <v>0</v>
      </c>
      <c r="R46" t="e">
        <f>IF($Q46&lt;='Input Data 2'!$U$11,FORECAST($Q46,INDEX('Input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2'!$U$15:$U$214),1)),IF($Q46&gt;='Input Data 2'!$U$12,FORECAST($Q46,INDEX('Input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2'!$U$15:$U$214),1)),FORECAST($Q46,INDEX('Input Data 2'!$U$15:$W$214,MATCH(VLOOKUP($Q46,'Input Data 2'!$U$15:$U$214,1),'Input Data 2'!$U$15:$U$214),2):INDEX('Input Data 2'!$U$15:$W$214,MATCH(VLOOKUP($Q46,'Input Data 2'!$U$15:$U$214,1),'Input Data 2'!$U$15:$U$214)+1,2),INDEX('Input Data 2'!$U$15:$W$214,MATCH(VLOOKUP($Q46,'Input Data 2'!$U$15:$W$214,1),'Input Data 2'!$U$15:$U$214),1):INDEX('Input Data 2'!$U$15:$W$214,MATCH(VLOOKUP($Q46,'Input Data 2'!$U$15:$U$214,1),'Input Data 2'!$U$15:$U$214)+1,1))))</f>
        <v>#NUM!</v>
      </c>
      <c r="S46" t="e">
        <f>IF($Q46&lt;='Input Data 2'!$U$11,FORECAST($Q46,INDEX('Input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2'!$U$15:$U$214),1)),IF($Q46&gt;='Input Data 2'!$U$12,FORECAST($Q46,INDEX('Input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2'!$U$15:$U$214),1)),FORECAST($Q46,INDEX('Input Data 2'!$U$15:$W$214,MATCH(VLOOKUP($Q46,'Input Data 2'!$U$15:$U$214,1),'Input Data 2'!$U$15:$U$214),3):INDEX('Input Data 2'!$U$15:$W$214,MATCH(VLOOKUP($Q46,'Input Data 2'!$U$15:$U$214,1),'Input Data 2'!$U$15:$U$214)+1,3),INDEX('Input Data 2'!$U$15:$W$214,MATCH(VLOOKUP($Q46,'Input Data 2'!$U$15:$W$214,1),'Input Data 2'!$U$15:$U$214),1):INDEX('Input Data 2'!$U$15:$W$214,MATCH(VLOOKUP($Q46,'Input Data 2'!$U$15:$U$214,1),'Input Data 2'!$U$15:$U$214)+1,1))))</f>
        <v>#NUM!</v>
      </c>
      <c r="U46" s="17">
        <v>36</v>
      </c>
      <c r="V46">
        <f>IF(NOT(U46&gt;$B$6),'Input Data 2'!$G$2+('Input Data 2'!$G$3-'Input Data 2'!$G$2)/($B$6-1)*(U46-1),"")</f>
        <v>0</v>
      </c>
      <c r="W46" t="e">
        <f>IF($V46&lt;='Input Data 2'!$AA$11,FORECAST($V46,INDEX('Input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2'!$AA$15:$AA$214),1)),IF($V46&gt;='Input Data 2'!$AA$12,FORECAST($V46,INDEX('Input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2'!$AA$15:$AA$214),1)),FORECAST($V46,INDEX('Input Data 2'!$AA$15:$AC$214,MATCH(VLOOKUP($V46,'Input Data 2'!$AA$15:$AA$214,1),'Input Data 2'!$AA$15:$AA$214),2):INDEX('Input Data 2'!$AA$15:$AC$214,MATCH(VLOOKUP($V46,'Input Data 2'!$AA$15:$AA$214,1),'Input Data 2'!$AA$15:$AA$214)+1,2),INDEX('Input Data 2'!$AA$15:$AC$214,MATCH(VLOOKUP($V46,'Input Data 2'!$AA$15:$AC$214,1),'Input Data 2'!$AA$15:$AA$214),1):INDEX('Input Data 2'!$AA$15:$AC$214,MATCH(VLOOKUP($V46,'Input Data 2'!$AA$15:$AA$214,1),'Input Data 2'!$AA$15:$AA$214)+1,1))))</f>
        <v>#NUM!</v>
      </c>
      <c r="X46" t="e">
        <f>IF($V46&lt;='Input Data 2'!$AA$11,FORECAST($V46,INDEX('Input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2'!$AA$15:$AA$214),1)),IF($V46&gt;='Input Data 2'!$AA$12,FORECAST($V46,INDEX('Input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2'!$AA$15:$AA$214),1)),FORECAST($V46,INDEX('Input Data 2'!$AA$15:$AC$214,MATCH(VLOOKUP($V46,'Input Data 2'!$AA$15:$AA$214,1),'Input Data 2'!$AA$15:$AA$214),3):INDEX('Input Data 2'!$AA$15:$AC$214,MATCH(VLOOKUP($V46,'Input Data 2'!$AA$15:$AA$214,1),'Input Data 2'!$AA$15:$AA$214)+1,3),INDEX('Input Data 2'!$AA$15:$AC$214,MATCH(VLOOKUP($V46,'Input Data 2'!$AA$15:$AC$214,1),'Input Data 2'!$AA$15:$AA$214),1):INDEX('Input Data 2'!$AA$15:$AC$214,MATCH(VLOOKUP($V46,'Input Data 2'!$AA$15:$AA$214,1),'Input Data 2'!$AA$15:$AA$214)+1,1))))</f>
        <v>#NUM!</v>
      </c>
    </row>
    <row r="47" spans="1:24" x14ac:dyDescent="0.3">
      <c r="A47" s="17">
        <v>37</v>
      </c>
      <c r="B47">
        <f>IF(NOT(A47&gt;$B$6),'Input Data 2'!$G$2+('Input Data 2'!$G$3-'Input Data 2'!$G$2)/($B$6-1)*(A47-1),"")</f>
        <v>0</v>
      </c>
      <c r="C47" t="e">
        <f>IF($B47&lt;='Input Data 2'!$C$11,FORECAST($B47,INDEX('Input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2'!$C$15:$C$214),1)),IF($B47&gt;='Input Data 2'!$C$12,FORECAST($B47,INDEX('Input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2'!$C$15:$C$214),1)),FORECAST($B47,INDEX('Input Data 2'!$C$15:$E$214,MATCH(VLOOKUP($B47,'Input Data 2'!$C$15:$C$214,1),'Input Data 2'!$C$15:$C$214),2):INDEX('Input Data 2'!$C$15:$E$214,MATCH(VLOOKUP($B47,'Input Data 2'!$C$15:$C$214,1),'Input Data 2'!$C$15:$C$214)+1,2),INDEX('Input Data 2'!$C$15:$E$214,MATCH(VLOOKUP($B47,'Input Data 2'!$C$15:$C$214,1),'Input Data 2'!$C$15:$C$214),1):INDEX('Input Data 2'!$C$15:$E$214,MATCH(VLOOKUP($B47,'Input Data 2'!$C$15:$C$214,1),'Input Data 2'!$C$15:$C$214)+1,1))))</f>
        <v>#NUM!</v>
      </c>
      <c r="D47" t="e">
        <f>IF($B47&lt;='Input Data 2'!$C$11,FORECAST($B47,INDEX('Input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2'!$C$15:$C$214),1)),IF($B47&gt;='Input Data 2'!$C$12,FORECAST($B47,INDEX('Input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2'!$C$15:$C$214),1)),FORECAST($B47,INDEX('Input Data 2'!$C$15:$E$214,MATCH(VLOOKUP($B47,'Input Data 2'!$C$15:$C$214,1),'Input Data 2'!$C$15:$C$214),3):INDEX('Input Data 2'!$C$15:$E$214,MATCH(VLOOKUP($B47,'Input Data 2'!$C$15:$C$214,1),'Input Data 2'!$C$15:$C$214)+1,3),INDEX('Input Data 2'!$C$15:$E$214,MATCH(VLOOKUP($B47,'Input Data 2'!$C$15:$C$214,1),'Input Data 2'!$C$15:$C$214),1):INDEX('Input Data 2'!$C$15:$E$214,MATCH(VLOOKUP($B47,'Input Data 2'!$C$15:$C$214,1),'Input Data 2'!$C$15:$C$214)+1,1))))</f>
        <v>#NUM!</v>
      </c>
      <c r="F47" s="17">
        <v>37</v>
      </c>
      <c r="G47">
        <f>IF(NOT(F47&gt;$B$6),'Input Data 2'!$G$2+('Input Data 2'!$G$3-'Input Data 2'!$G$2)/($B$6-1)*(F47-1),"")</f>
        <v>0</v>
      </c>
      <c r="H47" t="e">
        <f>IF($G47&lt;='Input Data 2'!$I$11,FORECAST($G47,INDEX('Input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2'!$I$15:$I$214),1)),IF($G47&gt;='Input Data 2'!$I$12,FORECAST($G47,INDEX('Input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2'!$I$15:$I$214),1)),FORECAST($G47,INDEX('Input Data 2'!$I$15:$K$214,MATCH(VLOOKUP($G47,'Input Data 2'!$I$15:$I$214,1),'Input Data 2'!$I$15:$I$214),2):INDEX('Input Data 2'!$I$15:$K$214,MATCH(VLOOKUP($G47,'Input Data 2'!$I$15:$I$214,1),'Input Data 2'!$I$15:$I$214)+1,2),INDEX('Input Data 2'!$I$15:$K$214,MATCH(VLOOKUP($G47,'Input Data 2'!$I$15:$K$214,1),'Input Data 2'!$I$15:$I$214),1):INDEX('Input Data 2'!$I$15:$K$214,MATCH(VLOOKUP($G47,'Input Data 2'!$I$15:$I$214,1),'Input Data 2'!$I$15:$I$214)+1,1))))</f>
        <v>#NUM!</v>
      </c>
      <c r="I47" t="e">
        <f>IF($G47&lt;='Input Data 2'!$I$11,FORECAST($G47,INDEX('Input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2'!$I$15:$I$214),1)),IF($G47&gt;='Input Data 2'!$I$12,FORECAST($G47,INDEX('Input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2'!$I$15:$I$214),1)),FORECAST($G47,INDEX('Input Data 2'!$I$15:$K$214,MATCH(VLOOKUP($G47,'Input Data 2'!$I$15:$I$214,1),'Input Data 2'!$I$15:$I$214),3):INDEX('Input Data 2'!$I$15:$K$214,MATCH(VLOOKUP($G47,'Input Data 2'!$I$15:$I$214,1),'Input Data 2'!$I$15:$I$214)+1,3),INDEX('Input Data 2'!$I$15:$K$214,MATCH(VLOOKUP($G47,'Input Data 2'!$I$15:$K$214,1),'Input Data 2'!$I$15:$I$214),1):INDEX('Input Data 2'!$I$15:$K$214,MATCH(VLOOKUP($G47,'Input Data 2'!$I$15:$I$214,1),'Input Data 2'!$I$15:$I$214)+1,1))))</f>
        <v>#NUM!</v>
      </c>
      <c r="K47" s="17">
        <v>37</v>
      </c>
      <c r="L47">
        <f>IF(NOT(K47&gt;$B$6),'Input Data 2'!$G$2+('Input Data 2'!$G$3-'Input Data 2'!$G$2)/($B$6-1)*(K47-1),"")</f>
        <v>0</v>
      </c>
      <c r="M47" t="e">
        <f>IF($L47&lt;='Input Data 2'!$O$11,FORECAST($L47,INDEX('Input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2'!$O$15:$O$214),1)),IF($L47&gt;='Input Data 2'!$O$12,FORECAST($L47,INDEX('Input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2'!$O$15:$O$214),1)),FORECAST($L47,INDEX('Input Data 2'!$O$15:$Q$214,MATCH(VLOOKUP($L47,'Input Data 2'!$O$15:$O$214,1),'Input Data 2'!$O$15:$O$214),2):INDEX('Input Data 2'!$O$15:$Q$214,MATCH(VLOOKUP($L47,'Input Data 2'!$O$15:$O$214,1),'Input Data 2'!$O$15:$O$214)+1,2),INDEX('Input Data 2'!$O$15:$Q$214,MATCH(VLOOKUP($L47,'Input Data 2'!$O$15:$Q$214,1),'Input Data 2'!$O$15:$O$214),1):INDEX('Input Data 2'!$O$15:$Q$214,MATCH(VLOOKUP($L47,'Input Data 2'!$O$15:$O$214,1),'Input Data 2'!$O$15:$O$214)+1,1))))</f>
        <v>#NUM!</v>
      </c>
      <c r="N47" t="e">
        <f>IF($L47&lt;='Input Data 2'!$O$11,FORECAST($L47,INDEX('Input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2'!$O$15:$O$214),1)),IF($L47&gt;='Input Data 2'!$O$12,FORECAST($L47,INDEX('Input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2'!$O$15:$O$214),1)),FORECAST($L47,INDEX('Input Data 2'!$O$15:$Q$214,MATCH(VLOOKUP($L47,'Input Data 2'!$O$15:$O$214,1),'Input Data 2'!$O$15:$O$214),3):INDEX('Input Data 2'!$O$15:$Q$214,MATCH(VLOOKUP($L47,'Input Data 2'!$O$15:$O$214,1),'Input Data 2'!$O$15:$O$214)+1,3),INDEX('Input Data 2'!$O$15:$Q$214,MATCH(VLOOKUP($L47,'Input Data 2'!$O$15:$Q$214,1),'Input Data 2'!$O$15:$O$214),1):INDEX('Input Data 2'!$O$15:$Q$214,MATCH(VLOOKUP($L47,'Input Data 2'!$O$15:$O$214,1),'Input Data 2'!$O$15:$O$214)+1,1))))</f>
        <v>#NUM!</v>
      </c>
      <c r="P47" s="17">
        <v>37</v>
      </c>
      <c r="Q47">
        <f>IF(NOT(P47&gt;$B$6),'Input Data 2'!$G$2+('Input Data 2'!$G$3-'Input Data 2'!$G$2)/($B$6-1)*(P47-1),"")</f>
        <v>0</v>
      </c>
      <c r="R47" t="e">
        <f>IF($Q47&lt;='Input Data 2'!$U$11,FORECAST($Q47,INDEX('Input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2'!$U$15:$U$214),1)),IF($Q47&gt;='Input Data 2'!$U$12,FORECAST($Q47,INDEX('Input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2'!$U$15:$U$214),1)),FORECAST($Q47,INDEX('Input Data 2'!$U$15:$W$214,MATCH(VLOOKUP($Q47,'Input Data 2'!$U$15:$U$214,1),'Input Data 2'!$U$15:$U$214),2):INDEX('Input Data 2'!$U$15:$W$214,MATCH(VLOOKUP($Q47,'Input Data 2'!$U$15:$U$214,1),'Input Data 2'!$U$15:$U$214)+1,2),INDEX('Input Data 2'!$U$15:$W$214,MATCH(VLOOKUP($Q47,'Input Data 2'!$U$15:$W$214,1),'Input Data 2'!$U$15:$U$214),1):INDEX('Input Data 2'!$U$15:$W$214,MATCH(VLOOKUP($Q47,'Input Data 2'!$U$15:$U$214,1),'Input Data 2'!$U$15:$U$214)+1,1))))</f>
        <v>#NUM!</v>
      </c>
      <c r="S47" t="e">
        <f>IF($Q47&lt;='Input Data 2'!$U$11,FORECAST($Q47,INDEX('Input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2'!$U$15:$U$214),1)),IF($Q47&gt;='Input Data 2'!$U$12,FORECAST($Q47,INDEX('Input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2'!$U$15:$U$214),1)),FORECAST($Q47,INDEX('Input Data 2'!$U$15:$W$214,MATCH(VLOOKUP($Q47,'Input Data 2'!$U$15:$U$214,1),'Input Data 2'!$U$15:$U$214),3):INDEX('Input Data 2'!$U$15:$W$214,MATCH(VLOOKUP($Q47,'Input Data 2'!$U$15:$U$214,1),'Input Data 2'!$U$15:$U$214)+1,3),INDEX('Input Data 2'!$U$15:$W$214,MATCH(VLOOKUP($Q47,'Input Data 2'!$U$15:$W$214,1),'Input Data 2'!$U$15:$U$214),1):INDEX('Input Data 2'!$U$15:$W$214,MATCH(VLOOKUP($Q47,'Input Data 2'!$U$15:$U$214,1),'Input Data 2'!$U$15:$U$214)+1,1))))</f>
        <v>#NUM!</v>
      </c>
      <c r="U47" s="17">
        <v>37</v>
      </c>
      <c r="V47">
        <f>IF(NOT(U47&gt;$B$6),'Input Data 2'!$G$2+('Input Data 2'!$G$3-'Input Data 2'!$G$2)/($B$6-1)*(U47-1),"")</f>
        <v>0</v>
      </c>
      <c r="W47" t="e">
        <f>IF($V47&lt;='Input Data 2'!$AA$11,FORECAST($V47,INDEX('Input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2'!$AA$15:$AA$214),1)),IF($V47&gt;='Input Data 2'!$AA$12,FORECAST($V47,INDEX('Input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2'!$AA$15:$AA$214),1)),FORECAST($V47,INDEX('Input Data 2'!$AA$15:$AC$214,MATCH(VLOOKUP($V47,'Input Data 2'!$AA$15:$AA$214,1),'Input Data 2'!$AA$15:$AA$214),2):INDEX('Input Data 2'!$AA$15:$AC$214,MATCH(VLOOKUP($V47,'Input Data 2'!$AA$15:$AA$214,1),'Input Data 2'!$AA$15:$AA$214)+1,2),INDEX('Input Data 2'!$AA$15:$AC$214,MATCH(VLOOKUP($V47,'Input Data 2'!$AA$15:$AC$214,1),'Input Data 2'!$AA$15:$AA$214),1):INDEX('Input Data 2'!$AA$15:$AC$214,MATCH(VLOOKUP($V47,'Input Data 2'!$AA$15:$AA$214,1),'Input Data 2'!$AA$15:$AA$214)+1,1))))</f>
        <v>#NUM!</v>
      </c>
      <c r="X47" t="e">
        <f>IF($V47&lt;='Input Data 2'!$AA$11,FORECAST($V47,INDEX('Input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2'!$AA$15:$AA$214),1)),IF($V47&gt;='Input Data 2'!$AA$12,FORECAST($V47,INDEX('Input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2'!$AA$15:$AA$214),1)),FORECAST($V47,INDEX('Input Data 2'!$AA$15:$AC$214,MATCH(VLOOKUP($V47,'Input Data 2'!$AA$15:$AA$214,1),'Input Data 2'!$AA$15:$AA$214),3):INDEX('Input Data 2'!$AA$15:$AC$214,MATCH(VLOOKUP($V47,'Input Data 2'!$AA$15:$AA$214,1),'Input Data 2'!$AA$15:$AA$214)+1,3),INDEX('Input Data 2'!$AA$15:$AC$214,MATCH(VLOOKUP($V47,'Input Data 2'!$AA$15:$AC$214,1),'Input Data 2'!$AA$15:$AA$214),1):INDEX('Input Data 2'!$AA$15:$AC$214,MATCH(VLOOKUP($V47,'Input Data 2'!$AA$15:$AA$214,1),'Input Data 2'!$AA$15:$AA$214)+1,1))))</f>
        <v>#NUM!</v>
      </c>
    </row>
    <row r="48" spans="1:24" x14ac:dyDescent="0.3">
      <c r="A48" s="17">
        <v>38</v>
      </c>
      <c r="B48">
        <f>IF(NOT(A48&gt;$B$6),'Input Data 2'!$G$2+('Input Data 2'!$G$3-'Input Data 2'!$G$2)/($B$6-1)*(A48-1),"")</f>
        <v>0</v>
      </c>
      <c r="C48" t="e">
        <f>IF($B48&lt;='Input Data 2'!$C$11,FORECAST($B48,INDEX('Input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2'!$C$15:$C$214),1)),IF($B48&gt;='Input Data 2'!$C$12,FORECAST($B48,INDEX('Input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2'!$C$15:$C$214),1)),FORECAST($B48,INDEX('Input Data 2'!$C$15:$E$214,MATCH(VLOOKUP($B48,'Input Data 2'!$C$15:$C$214,1),'Input Data 2'!$C$15:$C$214),2):INDEX('Input Data 2'!$C$15:$E$214,MATCH(VLOOKUP($B48,'Input Data 2'!$C$15:$C$214,1),'Input Data 2'!$C$15:$C$214)+1,2),INDEX('Input Data 2'!$C$15:$E$214,MATCH(VLOOKUP($B48,'Input Data 2'!$C$15:$C$214,1),'Input Data 2'!$C$15:$C$214),1):INDEX('Input Data 2'!$C$15:$E$214,MATCH(VLOOKUP($B48,'Input Data 2'!$C$15:$C$214,1),'Input Data 2'!$C$15:$C$214)+1,1))))</f>
        <v>#NUM!</v>
      </c>
      <c r="D48" t="e">
        <f>IF($B48&lt;='Input Data 2'!$C$11,FORECAST($B48,INDEX('Input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2'!$C$15:$C$214),1)),IF($B48&gt;='Input Data 2'!$C$12,FORECAST($B48,INDEX('Input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2'!$C$15:$C$214),1)),FORECAST($B48,INDEX('Input Data 2'!$C$15:$E$214,MATCH(VLOOKUP($B48,'Input Data 2'!$C$15:$C$214,1),'Input Data 2'!$C$15:$C$214),3):INDEX('Input Data 2'!$C$15:$E$214,MATCH(VLOOKUP($B48,'Input Data 2'!$C$15:$C$214,1),'Input Data 2'!$C$15:$C$214)+1,3),INDEX('Input Data 2'!$C$15:$E$214,MATCH(VLOOKUP($B48,'Input Data 2'!$C$15:$C$214,1),'Input Data 2'!$C$15:$C$214),1):INDEX('Input Data 2'!$C$15:$E$214,MATCH(VLOOKUP($B48,'Input Data 2'!$C$15:$C$214,1),'Input Data 2'!$C$15:$C$214)+1,1))))</f>
        <v>#NUM!</v>
      </c>
      <c r="F48" s="17">
        <v>38</v>
      </c>
      <c r="G48">
        <f>IF(NOT(F48&gt;$B$6),'Input Data 2'!$G$2+('Input Data 2'!$G$3-'Input Data 2'!$G$2)/($B$6-1)*(F48-1),"")</f>
        <v>0</v>
      </c>
      <c r="H48" t="e">
        <f>IF($G48&lt;='Input Data 2'!$I$11,FORECAST($G48,INDEX('Input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2'!$I$15:$I$214),1)),IF($G48&gt;='Input Data 2'!$I$12,FORECAST($G48,INDEX('Input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2'!$I$15:$I$214),1)),FORECAST($G48,INDEX('Input Data 2'!$I$15:$K$214,MATCH(VLOOKUP($G48,'Input Data 2'!$I$15:$I$214,1),'Input Data 2'!$I$15:$I$214),2):INDEX('Input Data 2'!$I$15:$K$214,MATCH(VLOOKUP($G48,'Input Data 2'!$I$15:$I$214,1),'Input Data 2'!$I$15:$I$214)+1,2),INDEX('Input Data 2'!$I$15:$K$214,MATCH(VLOOKUP($G48,'Input Data 2'!$I$15:$K$214,1),'Input Data 2'!$I$15:$I$214),1):INDEX('Input Data 2'!$I$15:$K$214,MATCH(VLOOKUP($G48,'Input Data 2'!$I$15:$I$214,1),'Input Data 2'!$I$15:$I$214)+1,1))))</f>
        <v>#NUM!</v>
      </c>
      <c r="I48" t="e">
        <f>IF($G48&lt;='Input Data 2'!$I$11,FORECAST($G48,INDEX('Input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2'!$I$15:$I$214),1)),IF($G48&gt;='Input Data 2'!$I$12,FORECAST($G48,INDEX('Input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2'!$I$15:$I$214),1)),FORECAST($G48,INDEX('Input Data 2'!$I$15:$K$214,MATCH(VLOOKUP($G48,'Input Data 2'!$I$15:$I$214,1),'Input Data 2'!$I$15:$I$214),3):INDEX('Input Data 2'!$I$15:$K$214,MATCH(VLOOKUP($G48,'Input Data 2'!$I$15:$I$214,1),'Input Data 2'!$I$15:$I$214)+1,3),INDEX('Input Data 2'!$I$15:$K$214,MATCH(VLOOKUP($G48,'Input Data 2'!$I$15:$K$214,1),'Input Data 2'!$I$15:$I$214),1):INDEX('Input Data 2'!$I$15:$K$214,MATCH(VLOOKUP($G48,'Input Data 2'!$I$15:$I$214,1),'Input Data 2'!$I$15:$I$214)+1,1))))</f>
        <v>#NUM!</v>
      </c>
      <c r="K48" s="17">
        <v>38</v>
      </c>
      <c r="L48">
        <f>IF(NOT(K48&gt;$B$6),'Input Data 2'!$G$2+('Input Data 2'!$G$3-'Input Data 2'!$G$2)/($B$6-1)*(K48-1),"")</f>
        <v>0</v>
      </c>
      <c r="M48" t="e">
        <f>IF($L48&lt;='Input Data 2'!$O$11,FORECAST($L48,INDEX('Input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2'!$O$15:$O$214),1)),IF($L48&gt;='Input Data 2'!$O$12,FORECAST($L48,INDEX('Input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2'!$O$15:$O$214),1)),FORECAST($L48,INDEX('Input Data 2'!$O$15:$Q$214,MATCH(VLOOKUP($L48,'Input Data 2'!$O$15:$O$214,1),'Input Data 2'!$O$15:$O$214),2):INDEX('Input Data 2'!$O$15:$Q$214,MATCH(VLOOKUP($L48,'Input Data 2'!$O$15:$O$214,1),'Input Data 2'!$O$15:$O$214)+1,2),INDEX('Input Data 2'!$O$15:$Q$214,MATCH(VLOOKUP($L48,'Input Data 2'!$O$15:$Q$214,1),'Input Data 2'!$O$15:$O$214),1):INDEX('Input Data 2'!$O$15:$Q$214,MATCH(VLOOKUP($L48,'Input Data 2'!$O$15:$O$214,1),'Input Data 2'!$O$15:$O$214)+1,1))))</f>
        <v>#NUM!</v>
      </c>
      <c r="N48" t="e">
        <f>IF($L48&lt;='Input Data 2'!$O$11,FORECAST($L48,INDEX('Input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2'!$O$15:$O$214),1)),IF($L48&gt;='Input Data 2'!$O$12,FORECAST($L48,INDEX('Input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2'!$O$15:$O$214),1)),FORECAST($L48,INDEX('Input Data 2'!$O$15:$Q$214,MATCH(VLOOKUP($L48,'Input Data 2'!$O$15:$O$214,1),'Input Data 2'!$O$15:$O$214),3):INDEX('Input Data 2'!$O$15:$Q$214,MATCH(VLOOKUP($L48,'Input Data 2'!$O$15:$O$214,1),'Input Data 2'!$O$15:$O$214)+1,3),INDEX('Input Data 2'!$O$15:$Q$214,MATCH(VLOOKUP($L48,'Input Data 2'!$O$15:$Q$214,1),'Input Data 2'!$O$15:$O$214),1):INDEX('Input Data 2'!$O$15:$Q$214,MATCH(VLOOKUP($L48,'Input Data 2'!$O$15:$O$214,1),'Input Data 2'!$O$15:$O$214)+1,1))))</f>
        <v>#NUM!</v>
      </c>
      <c r="P48" s="17">
        <v>38</v>
      </c>
      <c r="Q48">
        <f>IF(NOT(P48&gt;$B$6),'Input Data 2'!$G$2+('Input Data 2'!$G$3-'Input Data 2'!$G$2)/($B$6-1)*(P48-1),"")</f>
        <v>0</v>
      </c>
      <c r="R48" t="e">
        <f>IF($Q48&lt;='Input Data 2'!$U$11,FORECAST($Q48,INDEX('Input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2'!$U$15:$U$214),1)),IF($Q48&gt;='Input Data 2'!$U$12,FORECAST($Q48,INDEX('Input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2'!$U$15:$U$214),1)),FORECAST($Q48,INDEX('Input Data 2'!$U$15:$W$214,MATCH(VLOOKUP($Q48,'Input Data 2'!$U$15:$U$214,1),'Input Data 2'!$U$15:$U$214),2):INDEX('Input Data 2'!$U$15:$W$214,MATCH(VLOOKUP($Q48,'Input Data 2'!$U$15:$U$214,1),'Input Data 2'!$U$15:$U$214)+1,2),INDEX('Input Data 2'!$U$15:$W$214,MATCH(VLOOKUP($Q48,'Input Data 2'!$U$15:$W$214,1),'Input Data 2'!$U$15:$U$214),1):INDEX('Input Data 2'!$U$15:$W$214,MATCH(VLOOKUP($Q48,'Input Data 2'!$U$15:$U$214,1),'Input Data 2'!$U$15:$U$214)+1,1))))</f>
        <v>#NUM!</v>
      </c>
      <c r="S48" t="e">
        <f>IF($Q48&lt;='Input Data 2'!$U$11,FORECAST($Q48,INDEX('Input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2'!$U$15:$U$214),1)),IF($Q48&gt;='Input Data 2'!$U$12,FORECAST($Q48,INDEX('Input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2'!$U$15:$U$214),1)),FORECAST($Q48,INDEX('Input Data 2'!$U$15:$W$214,MATCH(VLOOKUP($Q48,'Input Data 2'!$U$15:$U$214,1),'Input Data 2'!$U$15:$U$214),3):INDEX('Input Data 2'!$U$15:$W$214,MATCH(VLOOKUP($Q48,'Input Data 2'!$U$15:$U$214,1),'Input Data 2'!$U$15:$U$214)+1,3),INDEX('Input Data 2'!$U$15:$W$214,MATCH(VLOOKUP($Q48,'Input Data 2'!$U$15:$W$214,1),'Input Data 2'!$U$15:$U$214),1):INDEX('Input Data 2'!$U$15:$W$214,MATCH(VLOOKUP($Q48,'Input Data 2'!$U$15:$U$214,1),'Input Data 2'!$U$15:$U$214)+1,1))))</f>
        <v>#NUM!</v>
      </c>
      <c r="U48" s="17">
        <v>38</v>
      </c>
      <c r="V48">
        <f>IF(NOT(U48&gt;$B$6),'Input Data 2'!$G$2+('Input Data 2'!$G$3-'Input Data 2'!$G$2)/($B$6-1)*(U48-1),"")</f>
        <v>0</v>
      </c>
      <c r="W48" t="e">
        <f>IF($V48&lt;='Input Data 2'!$AA$11,FORECAST($V48,INDEX('Input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2'!$AA$15:$AA$214),1)),IF($V48&gt;='Input Data 2'!$AA$12,FORECAST($V48,INDEX('Input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2'!$AA$15:$AA$214),1)),FORECAST($V48,INDEX('Input Data 2'!$AA$15:$AC$214,MATCH(VLOOKUP($V48,'Input Data 2'!$AA$15:$AA$214,1),'Input Data 2'!$AA$15:$AA$214),2):INDEX('Input Data 2'!$AA$15:$AC$214,MATCH(VLOOKUP($V48,'Input Data 2'!$AA$15:$AA$214,1),'Input Data 2'!$AA$15:$AA$214)+1,2),INDEX('Input Data 2'!$AA$15:$AC$214,MATCH(VLOOKUP($V48,'Input Data 2'!$AA$15:$AC$214,1),'Input Data 2'!$AA$15:$AA$214),1):INDEX('Input Data 2'!$AA$15:$AC$214,MATCH(VLOOKUP($V48,'Input Data 2'!$AA$15:$AA$214,1),'Input Data 2'!$AA$15:$AA$214)+1,1))))</f>
        <v>#NUM!</v>
      </c>
      <c r="X48" t="e">
        <f>IF($V48&lt;='Input Data 2'!$AA$11,FORECAST($V48,INDEX('Input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2'!$AA$15:$AA$214),1)),IF($V48&gt;='Input Data 2'!$AA$12,FORECAST($V48,INDEX('Input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2'!$AA$15:$AA$214),1)),FORECAST($V48,INDEX('Input Data 2'!$AA$15:$AC$214,MATCH(VLOOKUP($V48,'Input Data 2'!$AA$15:$AA$214,1),'Input Data 2'!$AA$15:$AA$214),3):INDEX('Input Data 2'!$AA$15:$AC$214,MATCH(VLOOKUP($V48,'Input Data 2'!$AA$15:$AA$214,1),'Input Data 2'!$AA$15:$AA$214)+1,3),INDEX('Input Data 2'!$AA$15:$AC$214,MATCH(VLOOKUP($V48,'Input Data 2'!$AA$15:$AC$214,1),'Input Data 2'!$AA$15:$AA$214),1):INDEX('Input Data 2'!$AA$15:$AC$214,MATCH(VLOOKUP($V48,'Input Data 2'!$AA$15:$AA$214,1),'Input Data 2'!$AA$15:$AA$214)+1,1))))</f>
        <v>#NUM!</v>
      </c>
    </row>
    <row r="49" spans="1:24" x14ac:dyDescent="0.3">
      <c r="A49" s="17">
        <v>39</v>
      </c>
      <c r="B49">
        <f>IF(NOT(A49&gt;$B$6),'Input Data 2'!$G$2+('Input Data 2'!$G$3-'Input Data 2'!$G$2)/($B$6-1)*(A49-1),"")</f>
        <v>0</v>
      </c>
      <c r="C49" t="e">
        <f>IF($B49&lt;='Input Data 2'!$C$11,FORECAST($B49,INDEX('Input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2'!$C$15:$C$214),1)),IF($B49&gt;='Input Data 2'!$C$12,FORECAST($B49,INDEX('Input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2'!$C$15:$C$214),1)),FORECAST($B49,INDEX('Input Data 2'!$C$15:$E$214,MATCH(VLOOKUP($B49,'Input Data 2'!$C$15:$C$214,1),'Input Data 2'!$C$15:$C$214),2):INDEX('Input Data 2'!$C$15:$E$214,MATCH(VLOOKUP($B49,'Input Data 2'!$C$15:$C$214,1),'Input Data 2'!$C$15:$C$214)+1,2),INDEX('Input Data 2'!$C$15:$E$214,MATCH(VLOOKUP($B49,'Input Data 2'!$C$15:$C$214,1),'Input Data 2'!$C$15:$C$214),1):INDEX('Input Data 2'!$C$15:$E$214,MATCH(VLOOKUP($B49,'Input Data 2'!$C$15:$C$214,1),'Input Data 2'!$C$15:$C$214)+1,1))))</f>
        <v>#NUM!</v>
      </c>
      <c r="D49" t="e">
        <f>IF($B49&lt;='Input Data 2'!$C$11,FORECAST($B49,INDEX('Input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2'!$C$15:$C$214),1)),IF($B49&gt;='Input Data 2'!$C$12,FORECAST($B49,INDEX('Input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2'!$C$15:$C$214),1)),FORECAST($B49,INDEX('Input Data 2'!$C$15:$E$214,MATCH(VLOOKUP($B49,'Input Data 2'!$C$15:$C$214,1),'Input Data 2'!$C$15:$C$214),3):INDEX('Input Data 2'!$C$15:$E$214,MATCH(VLOOKUP($B49,'Input Data 2'!$C$15:$C$214,1),'Input Data 2'!$C$15:$C$214)+1,3),INDEX('Input Data 2'!$C$15:$E$214,MATCH(VLOOKUP($B49,'Input Data 2'!$C$15:$C$214,1),'Input Data 2'!$C$15:$C$214),1):INDEX('Input Data 2'!$C$15:$E$214,MATCH(VLOOKUP($B49,'Input Data 2'!$C$15:$C$214,1),'Input Data 2'!$C$15:$C$214)+1,1))))</f>
        <v>#NUM!</v>
      </c>
      <c r="F49" s="17">
        <v>39</v>
      </c>
      <c r="G49">
        <f>IF(NOT(F49&gt;$B$6),'Input Data 2'!$G$2+('Input Data 2'!$G$3-'Input Data 2'!$G$2)/($B$6-1)*(F49-1),"")</f>
        <v>0</v>
      </c>
      <c r="H49" t="e">
        <f>IF($G49&lt;='Input Data 2'!$I$11,FORECAST($G49,INDEX('Input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2'!$I$15:$I$214),1)),IF($G49&gt;='Input Data 2'!$I$12,FORECAST($G49,INDEX('Input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2'!$I$15:$I$214),1)),FORECAST($G49,INDEX('Input Data 2'!$I$15:$K$214,MATCH(VLOOKUP($G49,'Input Data 2'!$I$15:$I$214,1),'Input Data 2'!$I$15:$I$214),2):INDEX('Input Data 2'!$I$15:$K$214,MATCH(VLOOKUP($G49,'Input Data 2'!$I$15:$I$214,1),'Input Data 2'!$I$15:$I$214)+1,2),INDEX('Input Data 2'!$I$15:$K$214,MATCH(VLOOKUP($G49,'Input Data 2'!$I$15:$K$214,1),'Input Data 2'!$I$15:$I$214),1):INDEX('Input Data 2'!$I$15:$K$214,MATCH(VLOOKUP($G49,'Input Data 2'!$I$15:$I$214,1),'Input Data 2'!$I$15:$I$214)+1,1))))</f>
        <v>#NUM!</v>
      </c>
      <c r="I49" t="e">
        <f>IF($G49&lt;='Input Data 2'!$I$11,FORECAST($G49,INDEX('Input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2'!$I$15:$I$214),1)),IF($G49&gt;='Input Data 2'!$I$12,FORECAST($G49,INDEX('Input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2'!$I$15:$I$214),1)),FORECAST($G49,INDEX('Input Data 2'!$I$15:$K$214,MATCH(VLOOKUP($G49,'Input Data 2'!$I$15:$I$214,1),'Input Data 2'!$I$15:$I$214),3):INDEX('Input Data 2'!$I$15:$K$214,MATCH(VLOOKUP($G49,'Input Data 2'!$I$15:$I$214,1),'Input Data 2'!$I$15:$I$214)+1,3),INDEX('Input Data 2'!$I$15:$K$214,MATCH(VLOOKUP($G49,'Input Data 2'!$I$15:$K$214,1),'Input Data 2'!$I$15:$I$214),1):INDEX('Input Data 2'!$I$15:$K$214,MATCH(VLOOKUP($G49,'Input Data 2'!$I$15:$I$214,1),'Input Data 2'!$I$15:$I$214)+1,1))))</f>
        <v>#NUM!</v>
      </c>
      <c r="K49" s="17">
        <v>39</v>
      </c>
      <c r="L49">
        <f>IF(NOT(K49&gt;$B$6),'Input Data 2'!$G$2+('Input Data 2'!$G$3-'Input Data 2'!$G$2)/($B$6-1)*(K49-1),"")</f>
        <v>0</v>
      </c>
      <c r="M49" t="e">
        <f>IF($L49&lt;='Input Data 2'!$O$11,FORECAST($L49,INDEX('Input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2'!$O$15:$O$214),1)),IF($L49&gt;='Input Data 2'!$O$12,FORECAST($L49,INDEX('Input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2'!$O$15:$O$214),1)),FORECAST($L49,INDEX('Input Data 2'!$O$15:$Q$214,MATCH(VLOOKUP($L49,'Input Data 2'!$O$15:$O$214,1),'Input Data 2'!$O$15:$O$214),2):INDEX('Input Data 2'!$O$15:$Q$214,MATCH(VLOOKUP($L49,'Input Data 2'!$O$15:$O$214,1),'Input Data 2'!$O$15:$O$214)+1,2),INDEX('Input Data 2'!$O$15:$Q$214,MATCH(VLOOKUP($L49,'Input Data 2'!$O$15:$Q$214,1),'Input Data 2'!$O$15:$O$214),1):INDEX('Input Data 2'!$O$15:$Q$214,MATCH(VLOOKUP($L49,'Input Data 2'!$O$15:$O$214,1),'Input Data 2'!$O$15:$O$214)+1,1))))</f>
        <v>#NUM!</v>
      </c>
      <c r="N49" t="e">
        <f>IF($L49&lt;='Input Data 2'!$O$11,FORECAST($L49,INDEX('Input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2'!$O$15:$O$214),1)),IF($L49&gt;='Input Data 2'!$O$12,FORECAST($L49,INDEX('Input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2'!$O$15:$O$214),1)),FORECAST($L49,INDEX('Input Data 2'!$O$15:$Q$214,MATCH(VLOOKUP($L49,'Input Data 2'!$O$15:$O$214,1),'Input Data 2'!$O$15:$O$214),3):INDEX('Input Data 2'!$O$15:$Q$214,MATCH(VLOOKUP($L49,'Input Data 2'!$O$15:$O$214,1),'Input Data 2'!$O$15:$O$214)+1,3),INDEX('Input Data 2'!$O$15:$Q$214,MATCH(VLOOKUP($L49,'Input Data 2'!$O$15:$Q$214,1),'Input Data 2'!$O$15:$O$214),1):INDEX('Input Data 2'!$O$15:$Q$214,MATCH(VLOOKUP($L49,'Input Data 2'!$O$15:$O$214,1),'Input Data 2'!$O$15:$O$214)+1,1))))</f>
        <v>#NUM!</v>
      </c>
      <c r="P49" s="17">
        <v>39</v>
      </c>
      <c r="Q49">
        <f>IF(NOT(P49&gt;$B$6),'Input Data 2'!$G$2+('Input Data 2'!$G$3-'Input Data 2'!$G$2)/($B$6-1)*(P49-1),"")</f>
        <v>0</v>
      </c>
      <c r="R49" t="e">
        <f>IF($Q49&lt;='Input Data 2'!$U$11,FORECAST($Q49,INDEX('Input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2'!$U$15:$U$214),1)),IF($Q49&gt;='Input Data 2'!$U$12,FORECAST($Q49,INDEX('Input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2'!$U$15:$U$214),1)),FORECAST($Q49,INDEX('Input Data 2'!$U$15:$W$214,MATCH(VLOOKUP($Q49,'Input Data 2'!$U$15:$U$214,1),'Input Data 2'!$U$15:$U$214),2):INDEX('Input Data 2'!$U$15:$W$214,MATCH(VLOOKUP($Q49,'Input Data 2'!$U$15:$U$214,1),'Input Data 2'!$U$15:$U$214)+1,2),INDEX('Input Data 2'!$U$15:$W$214,MATCH(VLOOKUP($Q49,'Input Data 2'!$U$15:$W$214,1),'Input Data 2'!$U$15:$U$214),1):INDEX('Input Data 2'!$U$15:$W$214,MATCH(VLOOKUP($Q49,'Input Data 2'!$U$15:$U$214,1),'Input Data 2'!$U$15:$U$214)+1,1))))</f>
        <v>#NUM!</v>
      </c>
      <c r="S49" t="e">
        <f>IF($Q49&lt;='Input Data 2'!$U$11,FORECAST($Q49,INDEX('Input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2'!$U$15:$U$214),1)),IF($Q49&gt;='Input Data 2'!$U$12,FORECAST($Q49,INDEX('Input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2'!$U$15:$U$214),1)),FORECAST($Q49,INDEX('Input Data 2'!$U$15:$W$214,MATCH(VLOOKUP($Q49,'Input Data 2'!$U$15:$U$214,1),'Input Data 2'!$U$15:$U$214),3):INDEX('Input Data 2'!$U$15:$W$214,MATCH(VLOOKUP($Q49,'Input Data 2'!$U$15:$U$214,1),'Input Data 2'!$U$15:$U$214)+1,3),INDEX('Input Data 2'!$U$15:$W$214,MATCH(VLOOKUP($Q49,'Input Data 2'!$U$15:$W$214,1),'Input Data 2'!$U$15:$U$214),1):INDEX('Input Data 2'!$U$15:$W$214,MATCH(VLOOKUP($Q49,'Input Data 2'!$U$15:$U$214,1),'Input Data 2'!$U$15:$U$214)+1,1))))</f>
        <v>#NUM!</v>
      </c>
      <c r="U49" s="17">
        <v>39</v>
      </c>
      <c r="V49">
        <f>IF(NOT(U49&gt;$B$6),'Input Data 2'!$G$2+('Input Data 2'!$G$3-'Input Data 2'!$G$2)/($B$6-1)*(U49-1),"")</f>
        <v>0</v>
      </c>
      <c r="W49" t="e">
        <f>IF($V49&lt;='Input Data 2'!$AA$11,FORECAST($V49,INDEX('Input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2'!$AA$15:$AA$214),1)),IF($V49&gt;='Input Data 2'!$AA$12,FORECAST($V49,INDEX('Input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2'!$AA$15:$AA$214),1)),FORECAST($V49,INDEX('Input Data 2'!$AA$15:$AC$214,MATCH(VLOOKUP($V49,'Input Data 2'!$AA$15:$AA$214,1),'Input Data 2'!$AA$15:$AA$214),2):INDEX('Input Data 2'!$AA$15:$AC$214,MATCH(VLOOKUP($V49,'Input Data 2'!$AA$15:$AA$214,1),'Input Data 2'!$AA$15:$AA$214)+1,2),INDEX('Input Data 2'!$AA$15:$AC$214,MATCH(VLOOKUP($V49,'Input Data 2'!$AA$15:$AC$214,1),'Input Data 2'!$AA$15:$AA$214),1):INDEX('Input Data 2'!$AA$15:$AC$214,MATCH(VLOOKUP($V49,'Input Data 2'!$AA$15:$AA$214,1),'Input Data 2'!$AA$15:$AA$214)+1,1))))</f>
        <v>#NUM!</v>
      </c>
      <c r="X49" t="e">
        <f>IF($V49&lt;='Input Data 2'!$AA$11,FORECAST($V49,INDEX('Input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2'!$AA$15:$AA$214),1)),IF($V49&gt;='Input Data 2'!$AA$12,FORECAST($V49,INDEX('Input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2'!$AA$15:$AA$214),1)),FORECAST($V49,INDEX('Input Data 2'!$AA$15:$AC$214,MATCH(VLOOKUP($V49,'Input Data 2'!$AA$15:$AA$214,1),'Input Data 2'!$AA$15:$AA$214),3):INDEX('Input Data 2'!$AA$15:$AC$214,MATCH(VLOOKUP($V49,'Input Data 2'!$AA$15:$AA$214,1),'Input Data 2'!$AA$15:$AA$214)+1,3),INDEX('Input Data 2'!$AA$15:$AC$214,MATCH(VLOOKUP($V49,'Input Data 2'!$AA$15:$AC$214,1),'Input Data 2'!$AA$15:$AA$214),1):INDEX('Input Data 2'!$AA$15:$AC$214,MATCH(VLOOKUP($V49,'Input Data 2'!$AA$15:$AA$214,1),'Input Data 2'!$AA$15:$AA$214)+1,1))))</f>
        <v>#NUM!</v>
      </c>
    </row>
    <row r="50" spans="1:24" x14ac:dyDescent="0.3">
      <c r="A50" s="17">
        <v>40</v>
      </c>
      <c r="B50">
        <f>IF(NOT(A50&gt;$B$6),'Input Data 2'!$G$2+('Input Data 2'!$G$3-'Input Data 2'!$G$2)/($B$6-1)*(A50-1),"")</f>
        <v>0</v>
      </c>
      <c r="C50" t="e">
        <f>IF($B50&lt;='Input Data 2'!$C$11,FORECAST($B50,INDEX('Input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2'!$C$15:$C$214),1)),IF($B50&gt;='Input Data 2'!$C$12,FORECAST($B50,INDEX('Input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2'!$C$15:$C$214),1)),FORECAST($B50,INDEX('Input Data 2'!$C$15:$E$214,MATCH(VLOOKUP($B50,'Input Data 2'!$C$15:$C$214,1),'Input Data 2'!$C$15:$C$214),2):INDEX('Input Data 2'!$C$15:$E$214,MATCH(VLOOKUP($B50,'Input Data 2'!$C$15:$C$214,1),'Input Data 2'!$C$15:$C$214)+1,2),INDEX('Input Data 2'!$C$15:$E$214,MATCH(VLOOKUP($B50,'Input Data 2'!$C$15:$C$214,1),'Input Data 2'!$C$15:$C$214),1):INDEX('Input Data 2'!$C$15:$E$214,MATCH(VLOOKUP($B50,'Input Data 2'!$C$15:$C$214,1),'Input Data 2'!$C$15:$C$214)+1,1))))</f>
        <v>#NUM!</v>
      </c>
      <c r="D50" t="e">
        <f>IF($B50&lt;='Input Data 2'!$C$11,FORECAST($B50,INDEX('Input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2'!$C$15:$C$214),1)),IF($B50&gt;='Input Data 2'!$C$12,FORECAST($B50,INDEX('Input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2'!$C$15:$C$214),1)),FORECAST($B50,INDEX('Input Data 2'!$C$15:$E$214,MATCH(VLOOKUP($B50,'Input Data 2'!$C$15:$C$214,1),'Input Data 2'!$C$15:$C$214),3):INDEX('Input Data 2'!$C$15:$E$214,MATCH(VLOOKUP($B50,'Input Data 2'!$C$15:$C$214,1),'Input Data 2'!$C$15:$C$214)+1,3),INDEX('Input Data 2'!$C$15:$E$214,MATCH(VLOOKUP($B50,'Input Data 2'!$C$15:$C$214,1),'Input Data 2'!$C$15:$C$214),1):INDEX('Input Data 2'!$C$15:$E$214,MATCH(VLOOKUP($B50,'Input Data 2'!$C$15:$C$214,1),'Input Data 2'!$C$15:$C$214)+1,1))))</f>
        <v>#NUM!</v>
      </c>
      <c r="F50" s="17">
        <v>40</v>
      </c>
      <c r="G50">
        <f>IF(NOT(F50&gt;$B$6),'Input Data 2'!$G$2+('Input Data 2'!$G$3-'Input Data 2'!$G$2)/($B$6-1)*(F50-1),"")</f>
        <v>0</v>
      </c>
      <c r="H50" t="e">
        <f>IF($G50&lt;='Input Data 2'!$I$11,FORECAST($G50,INDEX('Input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2'!$I$15:$I$214),1)),IF($G50&gt;='Input Data 2'!$I$12,FORECAST($G50,INDEX('Input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2'!$I$15:$I$214),1)),FORECAST($G50,INDEX('Input Data 2'!$I$15:$K$214,MATCH(VLOOKUP($G50,'Input Data 2'!$I$15:$I$214,1),'Input Data 2'!$I$15:$I$214),2):INDEX('Input Data 2'!$I$15:$K$214,MATCH(VLOOKUP($G50,'Input Data 2'!$I$15:$I$214,1),'Input Data 2'!$I$15:$I$214)+1,2),INDEX('Input Data 2'!$I$15:$K$214,MATCH(VLOOKUP($G50,'Input Data 2'!$I$15:$K$214,1),'Input Data 2'!$I$15:$I$214),1):INDEX('Input Data 2'!$I$15:$K$214,MATCH(VLOOKUP($G50,'Input Data 2'!$I$15:$I$214,1),'Input Data 2'!$I$15:$I$214)+1,1))))</f>
        <v>#NUM!</v>
      </c>
      <c r="I50" t="e">
        <f>IF($G50&lt;='Input Data 2'!$I$11,FORECAST($G50,INDEX('Input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2'!$I$15:$I$214),1)),IF($G50&gt;='Input Data 2'!$I$12,FORECAST($G50,INDEX('Input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2'!$I$15:$I$214),1)),FORECAST($G50,INDEX('Input Data 2'!$I$15:$K$214,MATCH(VLOOKUP($G50,'Input Data 2'!$I$15:$I$214,1),'Input Data 2'!$I$15:$I$214),3):INDEX('Input Data 2'!$I$15:$K$214,MATCH(VLOOKUP($G50,'Input Data 2'!$I$15:$I$214,1),'Input Data 2'!$I$15:$I$214)+1,3),INDEX('Input Data 2'!$I$15:$K$214,MATCH(VLOOKUP($G50,'Input Data 2'!$I$15:$K$214,1),'Input Data 2'!$I$15:$I$214),1):INDEX('Input Data 2'!$I$15:$K$214,MATCH(VLOOKUP($G50,'Input Data 2'!$I$15:$I$214,1),'Input Data 2'!$I$15:$I$214)+1,1))))</f>
        <v>#NUM!</v>
      </c>
      <c r="K50" s="17">
        <v>40</v>
      </c>
      <c r="L50">
        <f>IF(NOT(K50&gt;$B$6),'Input Data 2'!$G$2+('Input Data 2'!$G$3-'Input Data 2'!$G$2)/($B$6-1)*(K50-1),"")</f>
        <v>0</v>
      </c>
      <c r="M50" t="e">
        <f>IF($L50&lt;='Input Data 2'!$O$11,FORECAST($L50,INDEX('Input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2'!$O$15:$O$214),1)),IF($L50&gt;='Input Data 2'!$O$12,FORECAST($L50,INDEX('Input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2'!$O$15:$O$214),1)),FORECAST($L50,INDEX('Input Data 2'!$O$15:$Q$214,MATCH(VLOOKUP($L50,'Input Data 2'!$O$15:$O$214,1),'Input Data 2'!$O$15:$O$214),2):INDEX('Input Data 2'!$O$15:$Q$214,MATCH(VLOOKUP($L50,'Input Data 2'!$O$15:$O$214,1),'Input Data 2'!$O$15:$O$214)+1,2),INDEX('Input Data 2'!$O$15:$Q$214,MATCH(VLOOKUP($L50,'Input Data 2'!$O$15:$Q$214,1),'Input Data 2'!$O$15:$O$214),1):INDEX('Input Data 2'!$O$15:$Q$214,MATCH(VLOOKUP($L50,'Input Data 2'!$O$15:$O$214,1),'Input Data 2'!$O$15:$O$214)+1,1))))</f>
        <v>#NUM!</v>
      </c>
      <c r="N50" t="e">
        <f>IF($L50&lt;='Input Data 2'!$O$11,FORECAST($L50,INDEX('Input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2'!$O$15:$O$214),1)),IF($L50&gt;='Input Data 2'!$O$12,FORECAST($L50,INDEX('Input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2'!$O$15:$O$214),1)),FORECAST($L50,INDEX('Input Data 2'!$O$15:$Q$214,MATCH(VLOOKUP($L50,'Input Data 2'!$O$15:$O$214,1),'Input Data 2'!$O$15:$O$214),3):INDEX('Input Data 2'!$O$15:$Q$214,MATCH(VLOOKUP($L50,'Input Data 2'!$O$15:$O$214,1),'Input Data 2'!$O$15:$O$214)+1,3),INDEX('Input Data 2'!$O$15:$Q$214,MATCH(VLOOKUP($L50,'Input Data 2'!$O$15:$Q$214,1),'Input Data 2'!$O$15:$O$214),1):INDEX('Input Data 2'!$O$15:$Q$214,MATCH(VLOOKUP($L50,'Input Data 2'!$O$15:$O$214,1),'Input Data 2'!$O$15:$O$214)+1,1))))</f>
        <v>#NUM!</v>
      </c>
      <c r="P50" s="17">
        <v>40</v>
      </c>
      <c r="Q50">
        <f>IF(NOT(P50&gt;$B$6),'Input Data 2'!$G$2+('Input Data 2'!$G$3-'Input Data 2'!$G$2)/($B$6-1)*(P50-1),"")</f>
        <v>0</v>
      </c>
      <c r="R50" t="e">
        <f>IF($Q50&lt;='Input Data 2'!$U$11,FORECAST($Q50,INDEX('Input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2'!$U$15:$U$214),1)),IF($Q50&gt;='Input Data 2'!$U$12,FORECAST($Q50,INDEX('Input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2'!$U$15:$U$214),1)),FORECAST($Q50,INDEX('Input Data 2'!$U$15:$W$214,MATCH(VLOOKUP($Q50,'Input Data 2'!$U$15:$U$214,1),'Input Data 2'!$U$15:$U$214),2):INDEX('Input Data 2'!$U$15:$W$214,MATCH(VLOOKUP($Q50,'Input Data 2'!$U$15:$U$214,1),'Input Data 2'!$U$15:$U$214)+1,2),INDEX('Input Data 2'!$U$15:$W$214,MATCH(VLOOKUP($Q50,'Input Data 2'!$U$15:$W$214,1),'Input Data 2'!$U$15:$U$214),1):INDEX('Input Data 2'!$U$15:$W$214,MATCH(VLOOKUP($Q50,'Input Data 2'!$U$15:$U$214,1),'Input Data 2'!$U$15:$U$214)+1,1))))</f>
        <v>#NUM!</v>
      </c>
      <c r="S50" t="e">
        <f>IF($Q50&lt;='Input Data 2'!$U$11,FORECAST($Q50,INDEX('Input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2'!$U$15:$U$214),1)),IF($Q50&gt;='Input Data 2'!$U$12,FORECAST($Q50,INDEX('Input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2'!$U$15:$U$214),1)),FORECAST($Q50,INDEX('Input Data 2'!$U$15:$W$214,MATCH(VLOOKUP($Q50,'Input Data 2'!$U$15:$U$214,1),'Input Data 2'!$U$15:$U$214),3):INDEX('Input Data 2'!$U$15:$W$214,MATCH(VLOOKUP($Q50,'Input Data 2'!$U$15:$U$214,1),'Input Data 2'!$U$15:$U$214)+1,3),INDEX('Input Data 2'!$U$15:$W$214,MATCH(VLOOKUP($Q50,'Input Data 2'!$U$15:$W$214,1),'Input Data 2'!$U$15:$U$214),1):INDEX('Input Data 2'!$U$15:$W$214,MATCH(VLOOKUP($Q50,'Input Data 2'!$U$15:$U$214,1),'Input Data 2'!$U$15:$U$214)+1,1))))</f>
        <v>#NUM!</v>
      </c>
      <c r="U50" s="17">
        <v>40</v>
      </c>
      <c r="V50">
        <f>IF(NOT(U50&gt;$B$6),'Input Data 2'!$G$2+('Input Data 2'!$G$3-'Input Data 2'!$G$2)/($B$6-1)*(U50-1),"")</f>
        <v>0</v>
      </c>
      <c r="W50" t="e">
        <f>IF($V50&lt;='Input Data 2'!$AA$11,FORECAST($V50,INDEX('Input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2'!$AA$15:$AA$214),1)),IF($V50&gt;='Input Data 2'!$AA$12,FORECAST($V50,INDEX('Input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2'!$AA$15:$AA$214),1)),FORECAST($V50,INDEX('Input Data 2'!$AA$15:$AC$214,MATCH(VLOOKUP($V50,'Input Data 2'!$AA$15:$AA$214,1),'Input Data 2'!$AA$15:$AA$214),2):INDEX('Input Data 2'!$AA$15:$AC$214,MATCH(VLOOKUP($V50,'Input Data 2'!$AA$15:$AA$214,1),'Input Data 2'!$AA$15:$AA$214)+1,2),INDEX('Input Data 2'!$AA$15:$AC$214,MATCH(VLOOKUP($V50,'Input Data 2'!$AA$15:$AC$214,1),'Input Data 2'!$AA$15:$AA$214),1):INDEX('Input Data 2'!$AA$15:$AC$214,MATCH(VLOOKUP($V50,'Input Data 2'!$AA$15:$AA$214,1),'Input Data 2'!$AA$15:$AA$214)+1,1))))</f>
        <v>#NUM!</v>
      </c>
      <c r="X50" t="e">
        <f>IF($V50&lt;='Input Data 2'!$AA$11,FORECAST($V50,INDEX('Input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2'!$AA$15:$AA$214),1)),IF($V50&gt;='Input Data 2'!$AA$12,FORECAST($V50,INDEX('Input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2'!$AA$15:$AA$214),1)),FORECAST($V50,INDEX('Input Data 2'!$AA$15:$AC$214,MATCH(VLOOKUP($V50,'Input Data 2'!$AA$15:$AA$214,1),'Input Data 2'!$AA$15:$AA$214),3):INDEX('Input Data 2'!$AA$15:$AC$214,MATCH(VLOOKUP($V50,'Input Data 2'!$AA$15:$AA$214,1),'Input Data 2'!$AA$15:$AA$214)+1,3),INDEX('Input Data 2'!$AA$15:$AC$214,MATCH(VLOOKUP($V50,'Input Data 2'!$AA$15:$AC$214,1),'Input Data 2'!$AA$15:$AA$214),1):INDEX('Input Data 2'!$AA$15:$AC$214,MATCH(VLOOKUP($V50,'Input Data 2'!$AA$15:$AA$214,1),'Input Data 2'!$AA$15:$AA$214)+1,1))))</f>
        <v>#NUM!</v>
      </c>
    </row>
    <row r="51" spans="1:24" x14ac:dyDescent="0.3">
      <c r="A51" s="17">
        <v>41</v>
      </c>
      <c r="B51">
        <f>IF(NOT(A51&gt;$B$6),'Input Data 2'!$G$2+('Input Data 2'!$G$3-'Input Data 2'!$G$2)/($B$6-1)*(A51-1),"")</f>
        <v>0</v>
      </c>
      <c r="C51" t="e">
        <f>IF($B51&lt;='Input Data 2'!$C$11,FORECAST($B51,INDEX('Input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2'!$C$15:$C$214),1)),IF($B51&gt;='Input Data 2'!$C$12,FORECAST($B51,INDEX('Input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2'!$C$15:$C$214),1)),FORECAST($B51,INDEX('Input Data 2'!$C$15:$E$214,MATCH(VLOOKUP($B51,'Input Data 2'!$C$15:$C$214,1),'Input Data 2'!$C$15:$C$214),2):INDEX('Input Data 2'!$C$15:$E$214,MATCH(VLOOKUP($B51,'Input Data 2'!$C$15:$C$214,1),'Input Data 2'!$C$15:$C$214)+1,2),INDEX('Input Data 2'!$C$15:$E$214,MATCH(VLOOKUP($B51,'Input Data 2'!$C$15:$C$214,1),'Input Data 2'!$C$15:$C$214),1):INDEX('Input Data 2'!$C$15:$E$214,MATCH(VLOOKUP($B51,'Input Data 2'!$C$15:$C$214,1),'Input Data 2'!$C$15:$C$214)+1,1))))</f>
        <v>#NUM!</v>
      </c>
      <c r="D51" t="e">
        <f>IF($B51&lt;='Input Data 2'!$C$11,FORECAST($B51,INDEX('Input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2'!$C$15:$C$214),1)),IF($B51&gt;='Input Data 2'!$C$12,FORECAST($B51,INDEX('Input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2'!$C$15:$C$214),1)),FORECAST($B51,INDEX('Input Data 2'!$C$15:$E$214,MATCH(VLOOKUP($B51,'Input Data 2'!$C$15:$C$214,1),'Input Data 2'!$C$15:$C$214),3):INDEX('Input Data 2'!$C$15:$E$214,MATCH(VLOOKUP($B51,'Input Data 2'!$C$15:$C$214,1),'Input Data 2'!$C$15:$C$214)+1,3),INDEX('Input Data 2'!$C$15:$E$214,MATCH(VLOOKUP($B51,'Input Data 2'!$C$15:$C$214,1),'Input Data 2'!$C$15:$C$214),1):INDEX('Input Data 2'!$C$15:$E$214,MATCH(VLOOKUP($B51,'Input Data 2'!$C$15:$C$214,1),'Input Data 2'!$C$15:$C$214)+1,1))))</f>
        <v>#NUM!</v>
      </c>
      <c r="F51" s="17">
        <v>41</v>
      </c>
      <c r="G51">
        <f>IF(NOT(F51&gt;$B$6),'Input Data 2'!$G$2+('Input Data 2'!$G$3-'Input Data 2'!$G$2)/($B$6-1)*(F51-1),"")</f>
        <v>0</v>
      </c>
      <c r="H51" t="e">
        <f>IF($G51&lt;='Input Data 2'!$I$11,FORECAST($G51,INDEX('Input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2'!$I$15:$I$214),1)),IF($G51&gt;='Input Data 2'!$I$12,FORECAST($G51,INDEX('Input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2'!$I$15:$I$214),1)),FORECAST($G51,INDEX('Input Data 2'!$I$15:$K$214,MATCH(VLOOKUP($G51,'Input Data 2'!$I$15:$I$214,1),'Input Data 2'!$I$15:$I$214),2):INDEX('Input Data 2'!$I$15:$K$214,MATCH(VLOOKUP($G51,'Input Data 2'!$I$15:$I$214,1),'Input Data 2'!$I$15:$I$214)+1,2),INDEX('Input Data 2'!$I$15:$K$214,MATCH(VLOOKUP($G51,'Input Data 2'!$I$15:$K$214,1),'Input Data 2'!$I$15:$I$214),1):INDEX('Input Data 2'!$I$15:$K$214,MATCH(VLOOKUP($G51,'Input Data 2'!$I$15:$I$214,1),'Input Data 2'!$I$15:$I$214)+1,1))))</f>
        <v>#NUM!</v>
      </c>
      <c r="I51" t="e">
        <f>IF($G51&lt;='Input Data 2'!$I$11,FORECAST($G51,INDEX('Input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2'!$I$15:$I$214),1)),IF($G51&gt;='Input Data 2'!$I$12,FORECAST($G51,INDEX('Input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2'!$I$15:$I$214),1)),FORECAST($G51,INDEX('Input Data 2'!$I$15:$K$214,MATCH(VLOOKUP($G51,'Input Data 2'!$I$15:$I$214,1),'Input Data 2'!$I$15:$I$214),3):INDEX('Input Data 2'!$I$15:$K$214,MATCH(VLOOKUP($G51,'Input Data 2'!$I$15:$I$214,1),'Input Data 2'!$I$15:$I$214)+1,3),INDEX('Input Data 2'!$I$15:$K$214,MATCH(VLOOKUP($G51,'Input Data 2'!$I$15:$K$214,1),'Input Data 2'!$I$15:$I$214),1):INDEX('Input Data 2'!$I$15:$K$214,MATCH(VLOOKUP($G51,'Input Data 2'!$I$15:$I$214,1),'Input Data 2'!$I$15:$I$214)+1,1))))</f>
        <v>#NUM!</v>
      </c>
      <c r="K51" s="17">
        <v>41</v>
      </c>
      <c r="L51">
        <f>IF(NOT(K51&gt;$B$6),'Input Data 2'!$G$2+('Input Data 2'!$G$3-'Input Data 2'!$G$2)/($B$6-1)*(K51-1),"")</f>
        <v>0</v>
      </c>
      <c r="M51" t="e">
        <f>IF($L51&lt;='Input Data 2'!$O$11,FORECAST($L51,INDEX('Input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2'!$O$15:$O$214),1)),IF($L51&gt;='Input Data 2'!$O$12,FORECAST($L51,INDEX('Input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2'!$O$15:$O$214),1)),FORECAST($L51,INDEX('Input Data 2'!$O$15:$Q$214,MATCH(VLOOKUP($L51,'Input Data 2'!$O$15:$O$214,1),'Input Data 2'!$O$15:$O$214),2):INDEX('Input Data 2'!$O$15:$Q$214,MATCH(VLOOKUP($L51,'Input Data 2'!$O$15:$O$214,1),'Input Data 2'!$O$15:$O$214)+1,2),INDEX('Input Data 2'!$O$15:$Q$214,MATCH(VLOOKUP($L51,'Input Data 2'!$O$15:$Q$214,1),'Input Data 2'!$O$15:$O$214),1):INDEX('Input Data 2'!$O$15:$Q$214,MATCH(VLOOKUP($L51,'Input Data 2'!$O$15:$O$214,1),'Input Data 2'!$O$15:$O$214)+1,1))))</f>
        <v>#NUM!</v>
      </c>
      <c r="N51" t="e">
        <f>IF($L51&lt;='Input Data 2'!$O$11,FORECAST($L51,INDEX('Input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2'!$O$15:$O$214),1)),IF($L51&gt;='Input Data 2'!$O$12,FORECAST($L51,INDEX('Input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2'!$O$15:$O$214),1)),FORECAST($L51,INDEX('Input Data 2'!$O$15:$Q$214,MATCH(VLOOKUP($L51,'Input Data 2'!$O$15:$O$214,1),'Input Data 2'!$O$15:$O$214),3):INDEX('Input Data 2'!$O$15:$Q$214,MATCH(VLOOKUP($L51,'Input Data 2'!$O$15:$O$214,1),'Input Data 2'!$O$15:$O$214)+1,3),INDEX('Input Data 2'!$O$15:$Q$214,MATCH(VLOOKUP($L51,'Input Data 2'!$O$15:$Q$214,1),'Input Data 2'!$O$15:$O$214),1):INDEX('Input Data 2'!$O$15:$Q$214,MATCH(VLOOKUP($L51,'Input Data 2'!$O$15:$O$214,1),'Input Data 2'!$O$15:$O$214)+1,1))))</f>
        <v>#NUM!</v>
      </c>
      <c r="P51" s="17">
        <v>41</v>
      </c>
      <c r="Q51">
        <f>IF(NOT(P51&gt;$B$6),'Input Data 2'!$G$2+('Input Data 2'!$G$3-'Input Data 2'!$G$2)/($B$6-1)*(P51-1),"")</f>
        <v>0</v>
      </c>
      <c r="R51" t="e">
        <f>IF($Q51&lt;='Input Data 2'!$U$11,FORECAST($Q51,INDEX('Input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2'!$U$15:$U$214),1)),IF($Q51&gt;='Input Data 2'!$U$12,FORECAST($Q51,INDEX('Input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2'!$U$15:$U$214),1)),FORECAST($Q51,INDEX('Input Data 2'!$U$15:$W$214,MATCH(VLOOKUP($Q51,'Input Data 2'!$U$15:$U$214,1),'Input Data 2'!$U$15:$U$214),2):INDEX('Input Data 2'!$U$15:$W$214,MATCH(VLOOKUP($Q51,'Input Data 2'!$U$15:$U$214,1),'Input Data 2'!$U$15:$U$214)+1,2),INDEX('Input Data 2'!$U$15:$W$214,MATCH(VLOOKUP($Q51,'Input Data 2'!$U$15:$W$214,1),'Input Data 2'!$U$15:$U$214),1):INDEX('Input Data 2'!$U$15:$W$214,MATCH(VLOOKUP($Q51,'Input Data 2'!$U$15:$U$214,1),'Input Data 2'!$U$15:$U$214)+1,1))))</f>
        <v>#NUM!</v>
      </c>
      <c r="S51" t="e">
        <f>IF($Q51&lt;='Input Data 2'!$U$11,FORECAST($Q51,INDEX('Input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2'!$U$15:$U$214),1)),IF($Q51&gt;='Input Data 2'!$U$12,FORECAST($Q51,INDEX('Input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2'!$U$15:$U$214),1)),FORECAST($Q51,INDEX('Input Data 2'!$U$15:$W$214,MATCH(VLOOKUP($Q51,'Input Data 2'!$U$15:$U$214,1),'Input Data 2'!$U$15:$U$214),3):INDEX('Input Data 2'!$U$15:$W$214,MATCH(VLOOKUP($Q51,'Input Data 2'!$U$15:$U$214,1),'Input Data 2'!$U$15:$U$214)+1,3),INDEX('Input Data 2'!$U$15:$W$214,MATCH(VLOOKUP($Q51,'Input Data 2'!$U$15:$W$214,1),'Input Data 2'!$U$15:$U$214),1):INDEX('Input Data 2'!$U$15:$W$214,MATCH(VLOOKUP($Q51,'Input Data 2'!$U$15:$U$214,1),'Input Data 2'!$U$15:$U$214)+1,1))))</f>
        <v>#NUM!</v>
      </c>
      <c r="U51" s="17">
        <v>41</v>
      </c>
      <c r="V51">
        <f>IF(NOT(U51&gt;$B$6),'Input Data 2'!$G$2+('Input Data 2'!$G$3-'Input Data 2'!$G$2)/($B$6-1)*(U51-1),"")</f>
        <v>0</v>
      </c>
      <c r="W51" t="e">
        <f>IF($V51&lt;='Input Data 2'!$AA$11,FORECAST($V51,INDEX('Input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2'!$AA$15:$AA$214),1)),IF($V51&gt;='Input Data 2'!$AA$12,FORECAST($V51,INDEX('Input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2'!$AA$15:$AA$214),1)),FORECAST($V51,INDEX('Input Data 2'!$AA$15:$AC$214,MATCH(VLOOKUP($V51,'Input Data 2'!$AA$15:$AA$214,1),'Input Data 2'!$AA$15:$AA$214),2):INDEX('Input Data 2'!$AA$15:$AC$214,MATCH(VLOOKUP($V51,'Input Data 2'!$AA$15:$AA$214,1),'Input Data 2'!$AA$15:$AA$214)+1,2),INDEX('Input Data 2'!$AA$15:$AC$214,MATCH(VLOOKUP($V51,'Input Data 2'!$AA$15:$AC$214,1),'Input Data 2'!$AA$15:$AA$214),1):INDEX('Input Data 2'!$AA$15:$AC$214,MATCH(VLOOKUP($V51,'Input Data 2'!$AA$15:$AA$214,1),'Input Data 2'!$AA$15:$AA$214)+1,1))))</f>
        <v>#NUM!</v>
      </c>
      <c r="X51" t="e">
        <f>IF($V51&lt;='Input Data 2'!$AA$11,FORECAST($V51,INDEX('Input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2'!$AA$15:$AA$214),1)),IF($V51&gt;='Input Data 2'!$AA$12,FORECAST($V51,INDEX('Input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2'!$AA$15:$AA$214),1)),FORECAST($V51,INDEX('Input Data 2'!$AA$15:$AC$214,MATCH(VLOOKUP($V51,'Input Data 2'!$AA$15:$AA$214,1),'Input Data 2'!$AA$15:$AA$214),3):INDEX('Input Data 2'!$AA$15:$AC$214,MATCH(VLOOKUP($V51,'Input Data 2'!$AA$15:$AA$214,1),'Input Data 2'!$AA$15:$AA$214)+1,3),INDEX('Input Data 2'!$AA$15:$AC$214,MATCH(VLOOKUP($V51,'Input Data 2'!$AA$15:$AC$214,1),'Input Data 2'!$AA$15:$AA$214),1):INDEX('Input Data 2'!$AA$15:$AC$214,MATCH(VLOOKUP($V51,'Input Data 2'!$AA$15:$AA$214,1),'Input Data 2'!$AA$15:$AA$214)+1,1))))</f>
        <v>#NUM!</v>
      </c>
    </row>
    <row r="52" spans="1:24" x14ac:dyDescent="0.3">
      <c r="A52" s="17">
        <v>42</v>
      </c>
      <c r="B52">
        <f>IF(NOT(A52&gt;$B$6),'Input Data 2'!$G$2+('Input Data 2'!$G$3-'Input Data 2'!$G$2)/($B$6-1)*(A52-1),"")</f>
        <v>0</v>
      </c>
      <c r="C52" t="e">
        <f>IF($B52&lt;='Input Data 2'!$C$11,FORECAST($B52,INDEX('Input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2'!$C$15:$C$214),1)),IF($B52&gt;='Input Data 2'!$C$12,FORECAST($B52,INDEX('Input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2'!$C$15:$C$214),1)),FORECAST($B52,INDEX('Input Data 2'!$C$15:$E$214,MATCH(VLOOKUP($B52,'Input Data 2'!$C$15:$C$214,1),'Input Data 2'!$C$15:$C$214),2):INDEX('Input Data 2'!$C$15:$E$214,MATCH(VLOOKUP($B52,'Input Data 2'!$C$15:$C$214,1),'Input Data 2'!$C$15:$C$214)+1,2),INDEX('Input Data 2'!$C$15:$E$214,MATCH(VLOOKUP($B52,'Input Data 2'!$C$15:$C$214,1),'Input Data 2'!$C$15:$C$214),1):INDEX('Input Data 2'!$C$15:$E$214,MATCH(VLOOKUP($B52,'Input Data 2'!$C$15:$C$214,1),'Input Data 2'!$C$15:$C$214)+1,1))))</f>
        <v>#NUM!</v>
      </c>
      <c r="D52" t="e">
        <f>IF($B52&lt;='Input Data 2'!$C$11,FORECAST($B52,INDEX('Input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2'!$C$15:$C$214),1)),IF($B52&gt;='Input Data 2'!$C$12,FORECAST($B52,INDEX('Input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2'!$C$15:$C$214),1)),FORECAST($B52,INDEX('Input Data 2'!$C$15:$E$214,MATCH(VLOOKUP($B52,'Input Data 2'!$C$15:$C$214,1),'Input Data 2'!$C$15:$C$214),3):INDEX('Input Data 2'!$C$15:$E$214,MATCH(VLOOKUP($B52,'Input Data 2'!$C$15:$C$214,1),'Input Data 2'!$C$15:$C$214)+1,3),INDEX('Input Data 2'!$C$15:$E$214,MATCH(VLOOKUP($B52,'Input Data 2'!$C$15:$C$214,1),'Input Data 2'!$C$15:$C$214),1):INDEX('Input Data 2'!$C$15:$E$214,MATCH(VLOOKUP($B52,'Input Data 2'!$C$15:$C$214,1),'Input Data 2'!$C$15:$C$214)+1,1))))</f>
        <v>#NUM!</v>
      </c>
      <c r="F52" s="17">
        <v>42</v>
      </c>
      <c r="G52">
        <f>IF(NOT(F52&gt;$B$6),'Input Data 2'!$G$2+('Input Data 2'!$G$3-'Input Data 2'!$G$2)/($B$6-1)*(F52-1),"")</f>
        <v>0</v>
      </c>
      <c r="H52" t="e">
        <f>IF($G52&lt;='Input Data 2'!$I$11,FORECAST($G52,INDEX('Input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2'!$I$15:$I$214),1)),IF($G52&gt;='Input Data 2'!$I$12,FORECAST($G52,INDEX('Input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2'!$I$15:$I$214),1)),FORECAST($G52,INDEX('Input Data 2'!$I$15:$K$214,MATCH(VLOOKUP($G52,'Input Data 2'!$I$15:$I$214,1),'Input Data 2'!$I$15:$I$214),2):INDEX('Input Data 2'!$I$15:$K$214,MATCH(VLOOKUP($G52,'Input Data 2'!$I$15:$I$214,1),'Input Data 2'!$I$15:$I$214)+1,2),INDEX('Input Data 2'!$I$15:$K$214,MATCH(VLOOKUP($G52,'Input Data 2'!$I$15:$K$214,1),'Input Data 2'!$I$15:$I$214),1):INDEX('Input Data 2'!$I$15:$K$214,MATCH(VLOOKUP($G52,'Input Data 2'!$I$15:$I$214,1),'Input Data 2'!$I$15:$I$214)+1,1))))</f>
        <v>#NUM!</v>
      </c>
      <c r="I52" t="e">
        <f>IF($G52&lt;='Input Data 2'!$I$11,FORECAST($G52,INDEX('Input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2'!$I$15:$I$214),1)),IF($G52&gt;='Input Data 2'!$I$12,FORECAST($G52,INDEX('Input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2'!$I$15:$I$214),1)),FORECAST($G52,INDEX('Input Data 2'!$I$15:$K$214,MATCH(VLOOKUP($G52,'Input Data 2'!$I$15:$I$214,1),'Input Data 2'!$I$15:$I$214),3):INDEX('Input Data 2'!$I$15:$K$214,MATCH(VLOOKUP($G52,'Input Data 2'!$I$15:$I$214,1),'Input Data 2'!$I$15:$I$214)+1,3),INDEX('Input Data 2'!$I$15:$K$214,MATCH(VLOOKUP($G52,'Input Data 2'!$I$15:$K$214,1),'Input Data 2'!$I$15:$I$214),1):INDEX('Input Data 2'!$I$15:$K$214,MATCH(VLOOKUP($G52,'Input Data 2'!$I$15:$I$214,1),'Input Data 2'!$I$15:$I$214)+1,1))))</f>
        <v>#NUM!</v>
      </c>
      <c r="K52" s="17">
        <v>42</v>
      </c>
      <c r="L52">
        <f>IF(NOT(K52&gt;$B$6),'Input Data 2'!$G$2+('Input Data 2'!$G$3-'Input Data 2'!$G$2)/($B$6-1)*(K52-1),"")</f>
        <v>0</v>
      </c>
      <c r="M52" t="e">
        <f>IF($L52&lt;='Input Data 2'!$O$11,FORECAST($L52,INDEX('Input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2'!$O$15:$O$214),1)),IF($L52&gt;='Input Data 2'!$O$12,FORECAST($L52,INDEX('Input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2'!$O$15:$O$214),1)),FORECAST($L52,INDEX('Input Data 2'!$O$15:$Q$214,MATCH(VLOOKUP($L52,'Input Data 2'!$O$15:$O$214,1),'Input Data 2'!$O$15:$O$214),2):INDEX('Input Data 2'!$O$15:$Q$214,MATCH(VLOOKUP($L52,'Input Data 2'!$O$15:$O$214,1),'Input Data 2'!$O$15:$O$214)+1,2),INDEX('Input Data 2'!$O$15:$Q$214,MATCH(VLOOKUP($L52,'Input Data 2'!$O$15:$Q$214,1),'Input Data 2'!$O$15:$O$214),1):INDEX('Input Data 2'!$O$15:$Q$214,MATCH(VLOOKUP($L52,'Input Data 2'!$O$15:$O$214,1),'Input Data 2'!$O$15:$O$214)+1,1))))</f>
        <v>#NUM!</v>
      </c>
      <c r="N52" t="e">
        <f>IF($L52&lt;='Input Data 2'!$O$11,FORECAST($L52,INDEX('Input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2'!$O$15:$O$214),1)),IF($L52&gt;='Input Data 2'!$O$12,FORECAST($L52,INDEX('Input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2'!$O$15:$O$214),1)),FORECAST($L52,INDEX('Input Data 2'!$O$15:$Q$214,MATCH(VLOOKUP($L52,'Input Data 2'!$O$15:$O$214,1),'Input Data 2'!$O$15:$O$214),3):INDEX('Input Data 2'!$O$15:$Q$214,MATCH(VLOOKUP($L52,'Input Data 2'!$O$15:$O$214,1),'Input Data 2'!$O$15:$O$214)+1,3),INDEX('Input Data 2'!$O$15:$Q$214,MATCH(VLOOKUP($L52,'Input Data 2'!$O$15:$Q$214,1),'Input Data 2'!$O$15:$O$214),1):INDEX('Input Data 2'!$O$15:$Q$214,MATCH(VLOOKUP($L52,'Input Data 2'!$O$15:$O$214,1),'Input Data 2'!$O$15:$O$214)+1,1))))</f>
        <v>#NUM!</v>
      </c>
      <c r="P52" s="17">
        <v>42</v>
      </c>
      <c r="Q52">
        <f>IF(NOT(P52&gt;$B$6),'Input Data 2'!$G$2+('Input Data 2'!$G$3-'Input Data 2'!$G$2)/($B$6-1)*(P52-1),"")</f>
        <v>0</v>
      </c>
      <c r="R52" t="e">
        <f>IF($Q52&lt;='Input Data 2'!$U$11,FORECAST($Q52,INDEX('Input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2'!$U$15:$U$214),1)),IF($Q52&gt;='Input Data 2'!$U$12,FORECAST($Q52,INDEX('Input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2'!$U$15:$U$214),1)),FORECAST($Q52,INDEX('Input Data 2'!$U$15:$W$214,MATCH(VLOOKUP($Q52,'Input Data 2'!$U$15:$U$214,1),'Input Data 2'!$U$15:$U$214),2):INDEX('Input Data 2'!$U$15:$W$214,MATCH(VLOOKUP($Q52,'Input Data 2'!$U$15:$U$214,1),'Input Data 2'!$U$15:$U$214)+1,2),INDEX('Input Data 2'!$U$15:$W$214,MATCH(VLOOKUP($Q52,'Input Data 2'!$U$15:$W$214,1),'Input Data 2'!$U$15:$U$214),1):INDEX('Input Data 2'!$U$15:$W$214,MATCH(VLOOKUP($Q52,'Input Data 2'!$U$15:$U$214,1),'Input Data 2'!$U$15:$U$214)+1,1))))</f>
        <v>#NUM!</v>
      </c>
      <c r="S52" t="e">
        <f>IF($Q52&lt;='Input Data 2'!$U$11,FORECAST($Q52,INDEX('Input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2'!$U$15:$U$214),1)),IF($Q52&gt;='Input Data 2'!$U$12,FORECAST($Q52,INDEX('Input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2'!$U$15:$U$214),1)),FORECAST($Q52,INDEX('Input Data 2'!$U$15:$W$214,MATCH(VLOOKUP($Q52,'Input Data 2'!$U$15:$U$214,1),'Input Data 2'!$U$15:$U$214),3):INDEX('Input Data 2'!$U$15:$W$214,MATCH(VLOOKUP($Q52,'Input Data 2'!$U$15:$U$214,1),'Input Data 2'!$U$15:$U$214)+1,3),INDEX('Input Data 2'!$U$15:$W$214,MATCH(VLOOKUP($Q52,'Input Data 2'!$U$15:$W$214,1),'Input Data 2'!$U$15:$U$214),1):INDEX('Input Data 2'!$U$15:$W$214,MATCH(VLOOKUP($Q52,'Input Data 2'!$U$15:$U$214,1),'Input Data 2'!$U$15:$U$214)+1,1))))</f>
        <v>#NUM!</v>
      </c>
      <c r="U52" s="17">
        <v>42</v>
      </c>
      <c r="V52">
        <f>IF(NOT(U52&gt;$B$6),'Input Data 2'!$G$2+('Input Data 2'!$G$3-'Input Data 2'!$G$2)/($B$6-1)*(U52-1),"")</f>
        <v>0</v>
      </c>
      <c r="W52" t="e">
        <f>IF($V52&lt;='Input Data 2'!$AA$11,FORECAST($V52,INDEX('Input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2'!$AA$15:$AA$214),1)),IF($V52&gt;='Input Data 2'!$AA$12,FORECAST($V52,INDEX('Input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2'!$AA$15:$AA$214),1)),FORECAST($V52,INDEX('Input Data 2'!$AA$15:$AC$214,MATCH(VLOOKUP($V52,'Input Data 2'!$AA$15:$AA$214,1),'Input Data 2'!$AA$15:$AA$214),2):INDEX('Input Data 2'!$AA$15:$AC$214,MATCH(VLOOKUP($V52,'Input Data 2'!$AA$15:$AA$214,1),'Input Data 2'!$AA$15:$AA$214)+1,2),INDEX('Input Data 2'!$AA$15:$AC$214,MATCH(VLOOKUP($V52,'Input Data 2'!$AA$15:$AC$214,1),'Input Data 2'!$AA$15:$AA$214),1):INDEX('Input Data 2'!$AA$15:$AC$214,MATCH(VLOOKUP($V52,'Input Data 2'!$AA$15:$AA$214,1),'Input Data 2'!$AA$15:$AA$214)+1,1))))</f>
        <v>#NUM!</v>
      </c>
      <c r="X52" t="e">
        <f>IF($V52&lt;='Input Data 2'!$AA$11,FORECAST($V52,INDEX('Input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2'!$AA$15:$AA$214),1)),IF($V52&gt;='Input Data 2'!$AA$12,FORECAST($V52,INDEX('Input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2'!$AA$15:$AA$214),1)),FORECAST($V52,INDEX('Input Data 2'!$AA$15:$AC$214,MATCH(VLOOKUP($V52,'Input Data 2'!$AA$15:$AA$214,1),'Input Data 2'!$AA$15:$AA$214),3):INDEX('Input Data 2'!$AA$15:$AC$214,MATCH(VLOOKUP($V52,'Input Data 2'!$AA$15:$AA$214,1),'Input Data 2'!$AA$15:$AA$214)+1,3),INDEX('Input Data 2'!$AA$15:$AC$214,MATCH(VLOOKUP($V52,'Input Data 2'!$AA$15:$AC$214,1),'Input Data 2'!$AA$15:$AA$214),1):INDEX('Input Data 2'!$AA$15:$AC$214,MATCH(VLOOKUP($V52,'Input Data 2'!$AA$15:$AA$214,1),'Input Data 2'!$AA$15:$AA$214)+1,1))))</f>
        <v>#NUM!</v>
      </c>
    </row>
    <row r="53" spans="1:24" x14ac:dyDescent="0.3">
      <c r="A53" s="17">
        <v>43</v>
      </c>
      <c r="B53">
        <f>IF(NOT(A53&gt;$B$6),'Input Data 2'!$G$2+('Input Data 2'!$G$3-'Input Data 2'!$G$2)/($B$6-1)*(A53-1),"")</f>
        <v>0</v>
      </c>
      <c r="C53" t="e">
        <f>IF($B53&lt;='Input Data 2'!$C$11,FORECAST($B53,INDEX('Input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2'!$C$15:$C$214),1)),IF($B53&gt;='Input Data 2'!$C$12,FORECAST($B53,INDEX('Input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2'!$C$15:$C$214),1)),FORECAST($B53,INDEX('Input Data 2'!$C$15:$E$214,MATCH(VLOOKUP($B53,'Input Data 2'!$C$15:$C$214,1),'Input Data 2'!$C$15:$C$214),2):INDEX('Input Data 2'!$C$15:$E$214,MATCH(VLOOKUP($B53,'Input Data 2'!$C$15:$C$214,1),'Input Data 2'!$C$15:$C$214)+1,2),INDEX('Input Data 2'!$C$15:$E$214,MATCH(VLOOKUP($B53,'Input Data 2'!$C$15:$C$214,1),'Input Data 2'!$C$15:$C$214),1):INDEX('Input Data 2'!$C$15:$E$214,MATCH(VLOOKUP($B53,'Input Data 2'!$C$15:$C$214,1),'Input Data 2'!$C$15:$C$214)+1,1))))</f>
        <v>#NUM!</v>
      </c>
      <c r="D53" t="e">
        <f>IF($B53&lt;='Input Data 2'!$C$11,FORECAST($B53,INDEX('Input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2'!$C$15:$C$214),1)),IF($B53&gt;='Input Data 2'!$C$12,FORECAST($B53,INDEX('Input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2'!$C$15:$C$214),1)),FORECAST($B53,INDEX('Input Data 2'!$C$15:$E$214,MATCH(VLOOKUP($B53,'Input Data 2'!$C$15:$C$214,1),'Input Data 2'!$C$15:$C$214),3):INDEX('Input Data 2'!$C$15:$E$214,MATCH(VLOOKUP($B53,'Input Data 2'!$C$15:$C$214,1),'Input Data 2'!$C$15:$C$214)+1,3),INDEX('Input Data 2'!$C$15:$E$214,MATCH(VLOOKUP($B53,'Input Data 2'!$C$15:$C$214,1),'Input Data 2'!$C$15:$C$214),1):INDEX('Input Data 2'!$C$15:$E$214,MATCH(VLOOKUP($B53,'Input Data 2'!$C$15:$C$214,1),'Input Data 2'!$C$15:$C$214)+1,1))))</f>
        <v>#NUM!</v>
      </c>
      <c r="F53" s="17">
        <v>43</v>
      </c>
      <c r="G53">
        <f>IF(NOT(F53&gt;$B$6),'Input Data 2'!$G$2+('Input Data 2'!$G$3-'Input Data 2'!$G$2)/($B$6-1)*(F53-1),"")</f>
        <v>0</v>
      </c>
      <c r="H53" t="e">
        <f>IF($G53&lt;='Input Data 2'!$I$11,FORECAST($G53,INDEX('Input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2'!$I$15:$I$214),1)),IF($G53&gt;='Input Data 2'!$I$12,FORECAST($G53,INDEX('Input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2'!$I$15:$I$214),1)),FORECAST($G53,INDEX('Input Data 2'!$I$15:$K$214,MATCH(VLOOKUP($G53,'Input Data 2'!$I$15:$I$214,1),'Input Data 2'!$I$15:$I$214),2):INDEX('Input Data 2'!$I$15:$K$214,MATCH(VLOOKUP($G53,'Input Data 2'!$I$15:$I$214,1),'Input Data 2'!$I$15:$I$214)+1,2),INDEX('Input Data 2'!$I$15:$K$214,MATCH(VLOOKUP($G53,'Input Data 2'!$I$15:$K$214,1),'Input Data 2'!$I$15:$I$214),1):INDEX('Input Data 2'!$I$15:$K$214,MATCH(VLOOKUP($G53,'Input Data 2'!$I$15:$I$214,1),'Input Data 2'!$I$15:$I$214)+1,1))))</f>
        <v>#NUM!</v>
      </c>
      <c r="I53" t="e">
        <f>IF($G53&lt;='Input Data 2'!$I$11,FORECAST($G53,INDEX('Input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2'!$I$15:$I$214),1)),IF($G53&gt;='Input Data 2'!$I$12,FORECAST($G53,INDEX('Input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2'!$I$15:$I$214),1)),FORECAST($G53,INDEX('Input Data 2'!$I$15:$K$214,MATCH(VLOOKUP($G53,'Input Data 2'!$I$15:$I$214,1),'Input Data 2'!$I$15:$I$214),3):INDEX('Input Data 2'!$I$15:$K$214,MATCH(VLOOKUP($G53,'Input Data 2'!$I$15:$I$214,1),'Input Data 2'!$I$15:$I$214)+1,3),INDEX('Input Data 2'!$I$15:$K$214,MATCH(VLOOKUP($G53,'Input Data 2'!$I$15:$K$214,1),'Input Data 2'!$I$15:$I$214),1):INDEX('Input Data 2'!$I$15:$K$214,MATCH(VLOOKUP($G53,'Input Data 2'!$I$15:$I$214,1),'Input Data 2'!$I$15:$I$214)+1,1))))</f>
        <v>#NUM!</v>
      </c>
      <c r="K53" s="17">
        <v>43</v>
      </c>
      <c r="L53">
        <f>IF(NOT(K53&gt;$B$6),'Input Data 2'!$G$2+('Input Data 2'!$G$3-'Input Data 2'!$G$2)/($B$6-1)*(K53-1),"")</f>
        <v>0</v>
      </c>
      <c r="M53" t="e">
        <f>IF($L53&lt;='Input Data 2'!$O$11,FORECAST($L53,INDEX('Input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2'!$O$15:$O$214),1)),IF($L53&gt;='Input Data 2'!$O$12,FORECAST($L53,INDEX('Input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2'!$O$15:$O$214),1)),FORECAST($L53,INDEX('Input Data 2'!$O$15:$Q$214,MATCH(VLOOKUP($L53,'Input Data 2'!$O$15:$O$214,1),'Input Data 2'!$O$15:$O$214),2):INDEX('Input Data 2'!$O$15:$Q$214,MATCH(VLOOKUP($L53,'Input Data 2'!$O$15:$O$214,1),'Input Data 2'!$O$15:$O$214)+1,2),INDEX('Input Data 2'!$O$15:$Q$214,MATCH(VLOOKUP($L53,'Input Data 2'!$O$15:$Q$214,1),'Input Data 2'!$O$15:$O$214),1):INDEX('Input Data 2'!$O$15:$Q$214,MATCH(VLOOKUP($L53,'Input Data 2'!$O$15:$O$214,1),'Input Data 2'!$O$15:$O$214)+1,1))))</f>
        <v>#NUM!</v>
      </c>
      <c r="N53" t="e">
        <f>IF($L53&lt;='Input Data 2'!$O$11,FORECAST($L53,INDEX('Input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2'!$O$15:$O$214),1)),IF($L53&gt;='Input Data 2'!$O$12,FORECAST($L53,INDEX('Input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2'!$O$15:$O$214),1)),FORECAST($L53,INDEX('Input Data 2'!$O$15:$Q$214,MATCH(VLOOKUP($L53,'Input Data 2'!$O$15:$O$214,1),'Input Data 2'!$O$15:$O$214),3):INDEX('Input Data 2'!$O$15:$Q$214,MATCH(VLOOKUP($L53,'Input Data 2'!$O$15:$O$214,1),'Input Data 2'!$O$15:$O$214)+1,3),INDEX('Input Data 2'!$O$15:$Q$214,MATCH(VLOOKUP($L53,'Input Data 2'!$O$15:$Q$214,1),'Input Data 2'!$O$15:$O$214),1):INDEX('Input Data 2'!$O$15:$Q$214,MATCH(VLOOKUP($L53,'Input Data 2'!$O$15:$O$214,1),'Input Data 2'!$O$15:$O$214)+1,1))))</f>
        <v>#NUM!</v>
      </c>
      <c r="P53" s="17">
        <v>43</v>
      </c>
      <c r="Q53">
        <f>IF(NOT(P53&gt;$B$6),'Input Data 2'!$G$2+('Input Data 2'!$G$3-'Input Data 2'!$G$2)/($B$6-1)*(P53-1),"")</f>
        <v>0</v>
      </c>
      <c r="R53" t="e">
        <f>IF($Q53&lt;='Input Data 2'!$U$11,FORECAST($Q53,INDEX('Input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2'!$U$15:$U$214),1)),IF($Q53&gt;='Input Data 2'!$U$12,FORECAST($Q53,INDEX('Input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2'!$U$15:$U$214),1)),FORECAST($Q53,INDEX('Input Data 2'!$U$15:$W$214,MATCH(VLOOKUP($Q53,'Input Data 2'!$U$15:$U$214,1),'Input Data 2'!$U$15:$U$214),2):INDEX('Input Data 2'!$U$15:$W$214,MATCH(VLOOKUP($Q53,'Input Data 2'!$U$15:$U$214,1),'Input Data 2'!$U$15:$U$214)+1,2),INDEX('Input Data 2'!$U$15:$W$214,MATCH(VLOOKUP($Q53,'Input Data 2'!$U$15:$W$214,1),'Input Data 2'!$U$15:$U$214),1):INDEX('Input Data 2'!$U$15:$W$214,MATCH(VLOOKUP($Q53,'Input Data 2'!$U$15:$U$214,1),'Input Data 2'!$U$15:$U$214)+1,1))))</f>
        <v>#NUM!</v>
      </c>
      <c r="S53" t="e">
        <f>IF($Q53&lt;='Input Data 2'!$U$11,FORECAST($Q53,INDEX('Input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2'!$U$15:$U$214),1)),IF($Q53&gt;='Input Data 2'!$U$12,FORECAST($Q53,INDEX('Input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2'!$U$15:$U$214),1)),FORECAST($Q53,INDEX('Input Data 2'!$U$15:$W$214,MATCH(VLOOKUP($Q53,'Input Data 2'!$U$15:$U$214,1),'Input Data 2'!$U$15:$U$214),3):INDEX('Input Data 2'!$U$15:$W$214,MATCH(VLOOKUP($Q53,'Input Data 2'!$U$15:$U$214,1),'Input Data 2'!$U$15:$U$214)+1,3),INDEX('Input Data 2'!$U$15:$W$214,MATCH(VLOOKUP($Q53,'Input Data 2'!$U$15:$W$214,1),'Input Data 2'!$U$15:$U$214),1):INDEX('Input Data 2'!$U$15:$W$214,MATCH(VLOOKUP($Q53,'Input Data 2'!$U$15:$U$214,1),'Input Data 2'!$U$15:$U$214)+1,1))))</f>
        <v>#NUM!</v>
      </c>
      <c r="U53" s="17">
        <v>43</v>
      </c>
      <c r="V53">
        <f>IF(NOT(U53&gt;$B$6),'Input Data 2'!$G$2+('Input Data 2'!$G$3-'Input Data 2'!$G$2)/($B$6-1)*(U53-1),"")</f>
        <v>0</v>
      </c>
      <c r="W53" t="e">
        <f>IF($V53&lt;='Input Data 2'!$AA$11,FORECAST($V53,INDEX('Input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2'!$AA$15:$AA$214),1)),IF($V53&gt;='Input Data 2'!$AA$12,FORECAST($V53,INDEX('Input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2'!$AA$15:$AA$214),1)),FORECAST($V53,INDEX('Input Data 2'!$AA$15:$AC$214,MATCH(VLOOKUP($V53,'Input Data 2'!$AA$15:$AA$214,1),'Input Data 2'!$AA$15:$AA$214),2):INDEX('Input Data 2'!$AA$15:$AC$214,MATCH(VLOOKUP($V53,'Input Data 2'!$AA$15:$AA$214,1),'Input Data 2'!$AA$15:$AA$214)+1,2),INDEX('Input Data 2'!$AA$15:$AC$214,MATCH(VLOOKUP($V53,'Input Data 2'!$AA$15:$AC$214,1),'Input Data 2'!$AA$15:$AA$214),1):INDEX('Input Data 2'!$AA$15:$AC$214,MATCH(VLOOKUP($V53,'Input Data 2'!$AA$15:$AA$214,1),'Input Data 2'!$AA$15:$AA$214)+1,1))))</f>
        <v>#NUM!</v>
      </c>
      <c r="X53" t="e">
        <f>IF($V53&lt;='Input Data 2'!$AA$11,FORECAST($V53,INDEX('Input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2'!$AA$15:$AA$214),1)),IF($V53&gt;='Input Data 2'!$AA$12,FORECAST($V53,INDEX('Input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2'!$AA$15:$AA$214),1)),FORECAST($V53,INDEX('Input Data 2'!$AA$15:$AC$214,MATCH(VLOOKUP($V53,'Input Data 2'!$AA$15:$AA$214,1),'Input Data 2'!$AA$15:$AA$214),3):INDEX('Input Data 2'!$AA$15:$AC$214,MATCH(VLOOKUP($V53,'Input Data 2'!$AA$15:$AA$214,1),'Input Data 2'!$AA$15:$AA$214)+1,3),INDEX('Input Data 2'!$AA$15:$AC$214,MATCH(VLOOKUP($V53,'Input Data 2'!$AA$15:$AC$214,1),'Input Data 2'!$AA$15:$AA$214),1):INDEX('Input Data 2'!$AA$15:$AC$214,MATCH(VLOOKUP($V53,'Input Data 2'!$AA$15:$AA$214,1),'Input Data 2'!$AA$15:$AA$214)+1,1))))</f>
        <v>#NUM!</v>
      </c>
    </row>
    <row r="54" spans="1:24" x14ac:dyDescent="0.3">
      <c r="A54" s="17">
        <v>44</v>
      </c>
      <c r="B54">
        <f>IF(NOT(A54&gt;$B$6),'Input Data 2'!$G$2+('Input Data 2'!$G$3-'Input Data 2'!$G$2)/($B$6-1)*(A54-1),"")</f>
        <v>0</v>
      </c>
      <c r="C54" t="e">
        <f>IF($B54&lt;='Input Data 2'!$C$11,FORECAST($B54,INDEX('Input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2'!$C$15:$C$214),1)),IF($B54&gt;='Input Data 2'!$C$12,FORECAST($B54,INDEX('Input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2'!$C$15:$C$214),1)),FORECAST($B54,INDEX('Input Data 2'!$C$15:$E$214,MATCH(VLOOKUP($B54,'Input Data 2'!$C$15:$C$214,1),'Input Data 2'!$C$15:$C$214),2):INDEX('Input Data 2'!$C$15:$E$214,MATCH(VLOOKUP($B54,'Input Data 2'!$C$15:$C$214,1),'Input Data 2'!$C$15:$C$214)+1,2),INDEX('Input Data 2'!$C$15:$E$214,MATCH(VLOOKUP($B54,'Input Data 2'!$C$15:$C$214,1),'Input Data 2'!$C$15:$C$214),1):INDEX('Input Data 2'!$C$15:$E$214,MATCH(VLOOKUP($B54,'Input Data 2'!$C$15:$C$214,1),'Input Data 2'!$C$15:$C$214)+1,1))))</f>
        <v>#NUM!</v>
      </c>
      <c r="D54" t="e">
        <f>IF($B54&lt;='Input Data 2'!$C$11,FORECAST($B54,INDEX('Input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2'!$C$15:$C$214),1)),IF($B54&gt;='Input Data 2'!$C$12,FORECAST($B54,INDEX('Input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2'!$C$15:$C$214),1)),FORECAST($B54,INDEX('Input Data 2'!$C$15:$E$214,MATCH(VLOOKUP($B54,'Input Data 2'!$C$15:$C$214,1),'Input Data 2'!$C$15:$C$214),3):INDEX('Input Data 2'!$C$15:$E$214,MATCH(VLOOKUP($B54,'Input Data 2'!$C$15:$C$214,1),'Input Data 2'!$C$15:$C$214)+1,3),INDEX('Input Data 2'!$C$15:$E$214,MATCH(VLOOKUP($B54,'Input Data 2'!$C$15:$C$214,1),'Input Data 2'!$C$15:$C$214),1):INDEX('Input Data 2'!$C$15:$E$214,MATCH(VLOOKUP($B54,'Input Data 2'!$C$15:$C$214,1),'Input Data 2'!$C$15:$C$214)+1,1))))</f>
        <v>#NUM!</v>
      </c>
      <c r="F54" s="17">
        <v>44</v>
      </c>
      <c r="G54">
        <f>IF(NOT(F54&gt;$B$6),'Input Data 2'!$G$2+('Input Data 2'!$G$3-'Input Data 2'!$G$2)/($B$6-1)*(F54-1),"")</f>
        <v>0</v>
      </c>
      <c r="H54" t="e">
        <f>IF($G54&lt;='Input Data 2'!$I$11,FORECAST($G54,INDEX('Input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2'!$I$15:$I$214),1)),IF($G54&gt;='Input Data 2'!$I$12,FORECAST($G54,INDEX('Input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2'!$I$15:$I$214),1)),FORECAST($G54,INDEX('Input Data 2'!$I$15:$K$214,MATCH(VLOOKUP($G54,'Input Data 2'!$I$15:$I$214,1),'Input Data 2'!$I$15:$I$214),2):INDEX('Input Data 2'!$I$15:$K$214,MATCH(VLOOKUP($G54,'Input Data 2'!$I$15:$I$214,1),'Input Data 2'!$I$15:$I$214)+1,2),INDEX('Input Data 2'!$I$15:$K$214,MATCH(VLOOKUP($G54,'Input Data 2'!$I$15:$K$214,1),'Input Data 2'!$I$15:$I$214),1):INDEX('Input Data 2'!$I$15:$K$214,MATCH(VLOOKUP($G54,'Input Data 2'!$I$15:$I$214,1),'Input Data 2'!$I$15:$I$214)+1,1))))</f>
        <v>#NUM!</v>
      </c>
      <c r="I54" t="e">
        <f>IF($G54&lt;='Input Data 2'!$I$11,FORECAST($G54,INDEX('Input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2'!$I$15:$I$214),1)),IF($G54&gt;='Input Data 2'!$I$12,FORECAST($G54,INDEX('Input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2'!$I$15:$I$214),1)),FORECAST($G54,INDEX('Input Data 2'!$I$15:$K$214,MATCH(VLOOKUP($G54,'Input Data 2'!$I$15:$I$214,1),'Input Data 2'!$I$15:$I$214),3):INDEX('Input Data 2'!$I$15:$K$214,MATCH(VLOOKUP($G54,'Input Data 2'!$I$15:$I$214,1),'Input Data 2'!$I$15:$I$214)+1,3),INDEX('Input Data 2'!$I$15:$K$214,MATCH(VLOOKUP($G54,'Input Data 2'!$I$15:$K$214,1),'Input Data 2'!$I$15:$I$214),1):INDEX('Input Data 2'!$I$15:$K$214,MATCH(VLOOKUP($G54,'Input Data 2'!$I$15:$I$214,1),'Input Data 2'!$I$15:$I$214)+1,1))))</f>
        <v>#NUM!</v>
      </c>
      <c r="K54" s="17">
        <v>44</v>
      </c>
      <c r="L54">
        <f>IF(NOT(K54&gt;$B$6),'Input Data 2'!$G$2+('Input Data 2'!$G$3-'Input Data 2'!$G$2)/($B$6-1)*(K54-1),"")</f>
        <v>0</v>
      </c>
      <c r="M54" t="e">
        <f>IF($L54&lt;='Input Data 2'!$O$11,FORECAST($L54,INDEX('Input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2'!$O$15:$O$214),1)),IF($L54&gt;='Input Data 2'!$O$12,FORECAST($L54,INDEX('Input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2'!$O$15:$O$214),1)),FORECAST($L54,INDEX('Input Data 2'!$O$15:$Q$214,MATCH(VLOOKUP($L54,'Input Data 2'!$O$15:$O$214,1),'Input Data 2'!$O$15:$O$214),2):INDEX('Input Data 2'!$O$15:$Q$214,MATCH(VLOOKUP($L54,'Input Data 2'!$O$15:$O$214,1),'Input Data 2'!$O$15:$O$214)+1,2),INDEX('Input Data 2'!$O$15:$Q$214,MATCH(VLOOKUP($L54,'Input Data 2'!$O$15:$Q$214,1),'Input Data 2'!$O$15:$O$214),1):INDEX('Input Data 2'!$O$15:$Q$214,MATCH(VLOOKUP($L54,'Input Data 2'!$O$15:$O$214,1),'Input Data 2'!$O$15:$O$214)+1,1))))</f>
        <v>#NUM!</v>
      </c>
      <c r="N54" t="e">
        <f>IF($L54&lt;='Input Data 2'!$O$11,FORECAST($L54,INDEX('Input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2'!$O$15:$O$214),1)),IF($L54&gt;='Input Data 2'!$O$12,FORECAST($L54,INDEX('Input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2'!$O$15:$O$214),1)),FORECAST($L54,INDEX('Input Data 2'!$O$15:$Q$214,MATCH(VLOOKUP($L54,'Input Data 2'!$O$15:$O$214,1),'Input Data 2'!$O$15:$O$214),3):INDEX('Input Data 2'!$O$15:$Q$214,MATCH(VLOOKUP($L54,'Input Data 2'!$O$15:$O$214,1),'Input Data 2'!$O$15:$O$214)+1,3),INDEX('Input Data 2'!$O$15:$Q$214,MATCH(VLOOKUP($L54,'Input Data 2'!$O$15:$Q$214,1),'Input Data 2'!$O$15:$O$214),1):INDEX('Input Data 2'!$O$15:$Q$214,MATCH(VLOOKUP($L54,'Input Data 2'!$O$15:$O$214,1),'Input Data 2'!$O$15:$O$214)+1,1))))</f>
        <v>#NUM!</v>
      </c>
      <c r="P54" s="17">
        <v>44</v>
      </c>
      <c r="Q54">
        <f>IF(NOT(P54&gt;$B$6),'Input Data 2'!$G$2+('Input Data 2'!$G$3-'Input Data 2'!$G$2)/($B$6-1)*(P54-1),"")</f>
        <v>0</v>
      </c>
      <c r="R54" t="e">
        <f>IF($Q54&lt;='Input Data 2'!$U$11,FORECAST($Q54,INDEX('Input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2'!$U$15:$U$214),1)),IF($Q54&gt;='Input Data 2'!$U$12,FORECAST($Q54,INDEX('Input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2'!$U$15:$U$214),1)),FORECAST($Q54,INDEX('Input Data 2'!$U$15:$W$214,MATCH(VLOOKUP($Q54,'Input Data 2'!$U$15:$U$214,1),'Input Data 2'!$U$15:$U$214),2):INDEX('Input Data 2'!$U$15:$W$214,MATCH(VLOOKUP($Q54,'Input Data 2'!$U$15:$U$214,1),'Input Data 2'!$U$15:$U$214)+1,2),INDEX('Input Data 2'!$U$15:$W$214,MATCH(VLOOKUP($Q54,'Input Data 2'!$U$15:$W$214,1),'Input Data 2'!$U$15:$U$214),1):INDEX('Input Data 2'!$U$15:$W$214,MATCH(VLOOKUP($Q54,'Input Data 2'!$U$15:$U$214,1),'Input Data 2'!$U$15:$U$214)+1,1))))</f>
        <v>#NUM!</v>
      </c>
      <c r="S54" t="e">
        <f>IF($Q54&lt;='Input Data 2'!$U$11,FORECAST($Q54,INDEX('Input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2'!$U$15:$U$214),1)),IF($Q54&gt;='Input Data 2'!$U$12,FORECAST($Q54,INDEX('Input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2'!$U$15:$U$214),1)),FORECAST($Q54,INDEX('Input Data 2'!$U$15:$W$214,MATCH(VLOOKUP($Q54,'Input Data 2'!$U$15:$U$214,1),'Input Data 2'!$U$15:$U$214),3):INDEX('Input Data 2'!$U$15:$W$214,MATCH(VLOOKUP($Q54,'Input Data 2'!$U$15:$U$214,1),'Input Data 2'!$U$15:$U$214)+1,3),INDEX('Input Data 2'!$U$15:$W$214,MATCH(VLOOKUP($Q54,'Input Data 2'!$U$15:$W$214,1),'Input Data 2'!$U$15:$U$214),1):INDEX('Input Data 2'!$U$15:$W$214,MATCH(VLOOKUP($Q54,'Input Data 2'!$U$15:$U$214,1),'Input Data 2'!$U$15:$U$214)+1,1))))</f>
        <v>#NUM!</v>
      </c>
      <c r="U54" s="17">
        <v>44</v>
      </c>
      <c r="V54">
        <f>IF(NOT(U54&gt;$B$6),'Input Data 2'!$G$2+('Input Data 2'!$G$3-'Input Data 2'!$G$2)/($B$6-1)*(U54-1),"")</f>
        <v>0</v>
      </c>
      <c r="W54" t="e">
        <f>IF($V54&lt;='Input Data 2'!$AA$11,FORECAST($V54,INDEX('Input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2'!$AA$15:$AA$214),1)),IF($V54&gt;='Input Data 2'!$AA$12,FORECAST($V54,INDEX('Input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2'!$AA$15:$AA$214),1)),FORECAST($V54,INDEX('Input Data 2'!$AA$15:$AC$214,MATCH(VLOOKUP($V54,'Input Data 2'!$AA$15:$AA$214,1),'Input Data 2'!$AA$15:$AA$214),2):INDEX('Input Data 2'!$AA$15:$AC$214,MATCH(VLOOKUP($V54,'Input Data 2'!$AA$15:$AA$214,1),'Input Data 2'!$AA$15:$AA$214)+1,2),INDEX('Input Data 2'!$AA$15:$AC$214,MATCH(VLOOKUP($V54,'Input Data 2'!$AA$15:$AC$214,1),'Input Data 2'!$AA$15:$AA$214),1):INDEX('Input Data 2'!$AA$15:$AC$214,MATCH(VLOOKUP($V54,'Input Data 2'!$AA$15:$AA$214,1),'Input Data 2'!$AA$15:$AA$214)+1,1))))</f>
        <v>#NUM!</v>
      </c>
      <c r="X54" t="e">
        <f>IF($V54&lt;='Input Data 2'!$AA$11,FORECAST($V54,INDEX('Input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2'!$AA$15:$AA$214),1)),IF($V54&gt;='Input Data 2'!$AA$12,FORECAST($V54,INDEX('Input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2'!$AA$15:$AA$214),1)),FORECAST($V54,INDEX('Input Data 2'!$AA$15:$AC$214,MATCH(VLOOKUP($V54,'Input Data 2'!$AA$15:$AA$214,1),'Input Data 2'!$AA$15:$AA$214),3):INDEX('Input Data 2'!$AA$15:$AC$214,MATCH(VLOOKUP($V54,'Input Data 2'!$AA$15:$AA$214,1),'Input Data 2'!$AA$15:$AA$214)+1,3),INDEX('Input Data 2'!$AA$15:$AC$214,MATCH(VLOOKUP($V54,'Input Data 2'!$AA$15:$AC$214,1),'Input Data 2'!$AA$15:$AA$214),1):INDEX('Input Data 2'!$AA$15:$AC$214,MATCH(VLOOKUP($V54,'Input Data 2'!$AA$15:$AA$214,1),'Input Data 2'!$AA$15:$AA$214)+1,1))))</f>
        <v>#NUM!</v>
      </c>
    </row>
    <row r="55" spans="1:24" x14ac:dyDescent="0.3">
      <c r="A55" s="17">
        <v>45</v>
      </c>
      <c r="B55">
        <f>IF(NOT(A55&gt;$B$6),'Input Data 2'!$G$2+('Input Data 2'!$G$3-'Input Data 2'!$G$2)/($B$6-1)*(A55-1),"")</f>
        <v>0</v>
      </c>
      <c r="C55" t="e">
        <f>IF($B55&lt;='Input Data 2'!$C$11,FORECAST($B55,INDEX('Input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2'!$C$15:$C$214),1)),IF($B55&gt;='Input Data 2'!$C$12,FORECAST($B55,INDEX('Input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2'!$C$15:$C$214),1)),FORECAST($B55,INDEX('Input Data 2'!$C$15:$E$214,MATCH(VLOOKUP($B55,'Input Data 2'!$C$15:$C$214,1),'Input Data 2'!$C$15:$C$214),2):INDEX('Input Data 2'!$C$15:$E$214,MATCH(VLOOKUP($B55,'Input Data 2'!$C$15:$C$214,1),'Input Data 2'!$C$15:$C$214)+1,2),INDEX('Input Data 2'!$C$15:$E$214,MATCH(VLOOKUP($B55,'Input Data 2'!$C$15:$C$214,1),'Input Data 2'!$C$15:$C$214),1):INDEX('Input Data 2'!$C$15:$E$214,MATCH(VLOOKUP($B55,'Input Data 2'!$C$15:$C$214,1),'Input Data 2'!$C$15:$C$214)+1,1))))</f>
        <v>#NUM!</v>
      </c>
      <c r="D55" t="e">
        <f>IF($B55&lt;='Input Data 2'!$C$11,FORECAST($B55,INDEX('Input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2'!$C$15:$C$214),1)),IF($B55&gt;='Input Data 2'!$C$12,FORECAST($B55,INDEX('Input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2'!$C$15:$C$214),1)),FORECAST($B55,INDEX('Input Data 2'!$C$15:$E$214,MATCH(VLOOKUP($B55,'Input Data 2'!$C$15:$C$214,1),'Input Data 2'!$C$15:$C$214),3):INDEX('Input Data 2'!$C$15:$E$214,MATCH(VLOOKUP($B55,'Input Data 2'!$C$15:$C$214,1),'Input Data 2'!$C$15:$C$214)+1,3),INDEX('Input Data 2'!$C$15:$E$214,MATCH(VLOOKUP($B55,'Input Data 2'!$C$15:$C$214,1),'Input Data 2'!$C$15:$C$214),1):INDEX('Input Data 2'!$C$15:$E$214,MATCH(VLOOKUP($B55,'Input Data 2'!$C$15:$C$214,1),'Input Data 2'!$C$15:$C$214)+1,1))))</f>
        <v>#NUM!</v>
      </c>
      <c r="F55" s="17">
        <v>45</v>
      </c>
      <c r="G55">
        <f>IF(NOT(F55&gt;$B$6),'Input Data 2'!$G$2+('Input Data 2'!$G$3-'Input Data 2'!$G$2)/($B$6-1)*(F55-1),"")</f>
        <v>0</v>
      </c>
      <c r="H55" t="e">
        <f>IF($G55&lt;='Input Data 2'!$I$11,FORECAST($G55,INDEX('Input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2'!$I$15:$I$214),1)),IF($G55&gt;='Input Data 2'!$I$12,FORECAST($G55,INDEX('Input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2'!$I$15:$I$214),1)),FORECAST($G55,INDEX('Input Data 2'!$I$15:$K$214,MATCH(VLOOKUP($G55,'Input Data 2'!$I$15:$I$214,1),'Input Data 2'!$I$15:$I$214),2):INDEX('Input Data 2'!$I$15:$K$214,MATCH(VLOOKUP($G55,'Input Data 2'!$I$15:$I$214,1),'Input Data 2'!$I$15:$I$214)+1,2),INDEX('Input Data 2'!$I$15:$K$214,MATCH(VLOOKUP($G55,'Input Data 2'!$I$15:$K$214,1),'Input Data 2'!$I$15:$I$214),1):INDEX('Input Data 2'!$I$15:$K$214,MATCH(VLOOKUP($G55,'Input Data 2'!$I$15:$I$214,1),'Input Data 2'!$I$15:$I$214)+1,1))))</f>
        <v>#NUM!</v>
      </c>
      <c r="I55" t="e">
        <f>IF($G55&lt;='Input Data 2'!$I$11,FORECAST($G55,INDEX('Input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2'!$I$15:$I$214),1)),IF($G55&gt;='Input Data 2'!$I$12,FORECAST($G55,INDEX('Input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2'!$I$15:$I$214),1)),FORECAST($G55,INDEX('Input Data 2'!$I$15:$K$214,MATCH(VLOOKUP($G55,'Input Data 2'!$I$15:$I$214,1),'Input Data 2'!$I$15:$I$214),3):INDEX('Input Data 2'!$I$15:$K$214,MATCH(VLOOKUP($G55,'Input Data 2'!$I$15:$I$214,1),'Input Data 2'!$I$15:$I$214)+1,3),INDEX('Input Data 2'!$I$15:$K$214,MATCH(VLOOKUP($G55,'Input Data 2'!$I$15:$K$214,1),'Input Data 2'!$I$15:$I$214),1):INDEX('Input Data 2'!$I$15:$K$214,MATCH(VLOOKUP($G55,'Input Data 2'!$I$15:$I$214,1),'Input Data 2'!$I$15:$I$214)+1,1))))</f>
        <v>#NUM!</v>
      </c>
      <c r="K55" s="17">
        <v>45</v>
      </c>
      <c r="L55">
        <f>IF(NOT(K55&gt;$B$6),'Input Data 2'!$G$2+('Input Data 2'!$G$3-'Input Data 2'!$G$2)/($B$6-1)*(K55-1),"")</f>
        <v>0</v>
      </c>
      <c r="M55" t="e">
        <f>IF($L55&lt;='Input Data 2'!$O$11,FORECAST($L55,INDEX('Input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2'!$O$15:$O$214),1)),IF($L55&gt;='Input Data 2'!$O$12,FORECAST($L55,INDEX('Input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2'!$O$15:$O$214),1)),FORECAST($L55,INDEX('Input Data 2'!$O$15:$Q$214,MATCH(VLOOKUP($L55,'Input Data 2'!$O$15:$O$214,1),'Input Data 2'!$O$15:$O$214),2):INDEX('Input Data 2'!$O$15:$Q$214,MATCH(VLOOKUP($L55,'Input Data 2'!$O$15:$O$214,1),'Input Data 2'!$O$15:$O$214)+1,2),INDEX('Input Data 2'!$O$15:$Q$214,MATCH(VLOOKUP($L55,'Input Data 2'!$O$15:$Q$214,1),'Input Data 2'!$O$15:$O$214),1):INDEX('Input Data 2'!$O$15:$Q$214,MATCH(VLOOKUP($L55,'Input Data 2'!$O$15:$O$214,1),'Input Data 2'!$O$15:$O$214)+1,1))))</f>
        <v>#NUM!</v>
      </c>
      <c r="N55" t="e">
        <f>IF($L55&lt;='Input Data 2'!$O$11,FORECAST($L55,INDEX('Input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2'!$O$15:$O$214),1)),IF($L55&gt;='Input Data 2'!$O$12,FORECAST($L55,INDEX('Input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2'!$O$15:$O$214),1)),FORECAST($L55,INDEX('Input Data 2'!$O$15:$Q$214,MATCH(VLOOKUP($L55,'Input Data 2'!$O$15:$O$214,1),'Input Data 2'!$O$15:$O$214),3):INDEX('Input Data 2'!$O$15:$Q$214,MATCH(VLOOKUP($L55,'Input Data 2'!$O$15:$O$214,1),'Input Data 2'!$O$15:$O$214)+1,3),INDEX('Input Data 2'!$O$15:$Q$214,MATCH(VLOOKUP($L55,'Input Data 2'!$O$15:$Q$214,1),'Input Data 2'!$O$15:$O$214),1):INDEX('Input Data 2'!$O$15:$Q$214,MATCH(VLOOKUP($L55,'Input Data 2'!$O$15:$O$214,1),'Input Data 2'!$O$15:$O$214)+1,1))))</f>
        <v>#NUM!</v>
      </c>
      <c r="P55" s="17">
        <v>45</v>
      </c>
      <c r="Q55">
        <f>IF(NOT(P55&gt;$B$6),'Input Data 2'!$G$2+('Input Data 2'!$G$3-'Input Data 2'!$G$2)/($B$6-1)*(P55-1),"")</f>
        <v>0</v>
      </c>
      <c r="R55" t="e">
        <f>IF($Q55&lt;='Input Data 2'!$U$11,FORECAST($Q55,INDEX('Input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2'!$U$15:$U$214),1)),IF($Q55&gt;='Input Data 2'!$U$12,FORECAST($Q55,INDEX('Input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2'!$U$15:$U$214),1)),FORECAST($Q55,INDEX('Input Data 2'!$U$15:$W$214,MATCH(VLOOKUP($Q55,'Input Data 2'!$U$15:$U$214,1),'Input Data 2'!$U$15:$U$214),2):INDEX('Input Data 2'!$U$15:$W$214,MATCH(VLOOKUP($Q55,'Input Data 2'!$U$15:$U$214,1),'Input Data 2'!$U$15:$U$214)+1,2),INDEX('Input Data 2'!$U$15:$W$214,MATCH(VLOOKUP($Q55,'Input Data 2'!$U$15:$W$214,1),'Input Data 2'!$U$15:$U$214),1):INDEX('Input Data 2'!$U$15:$W$214,MATCH(VLOOKUP($Q55,'Input Data 2'!$U$15:$U$214,1),'Input Data 2'!$U$15:$U$214)+1,1))))</f>
        <v>#NUM!</v>
      </c>
      <c r="S55" t="e">
        <f>IF($Q55&lt;='Input Data 2'!$U$11,FORECAST($Q55,INDEX('Input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2'!$U$15:$U$214),1)),IF($Q55&gt;='Input Data 2'!$U$12,FORECAST($Q55,INDEX('Input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2'!$U$15:$U$214),1)),FORECAST($Q55,INDEX('Input Data 2'!$U$15:$W$214,MATCH(VLOOKUP($Q55,'Input Data 2'!$U$15:$U$214,1),'Input Data 2'!$U$15:$U$214),3):INDEX('Input Data 2'!$U$15:$W$214,MATCH(VLOOKUP($Q55,'Input Data 2'!$U$15:$U$214,1),'Input Data 2'!$U$15:$U$214)+1,3),INDEX('Input Data 2'!$U$15:$W$214,MATCH(VLOOKUP($Q55,'Input Data 2'!$U$15:$W$214,1),'Input Data 2'!$U$15:$U$214),1):INDEX('Input Data 2'!$U$15:$W$214,MATCH(VLOOKUP($Q55,'Input Data 2'!$U$15:$U$214,1),'Input Data 2'!$U$15:$U$214)+1,1))))</f>
        <v>#NUM!</v>
      </c>
      <c r="U55" s="17">
        <v>45</v>
      </c>
      <c r="V55">
        <f>IF(NOT(U55&gt;$B$6),'Input Data 2'!$G$2+('Input Data 2'!$G$3-'Input Data 2'!$G$2)/($B$6-1)*(U55-1),"")</f>
        <v>0</v>
      </c>
      <c r="W55" t="e">
        <f>IF($V55&lt;='Input Data 2'!$AA$11,FORECAST($V55,INDEX('Input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2'!$AA$15:$AA$214),1)),IF($V55&gt;='Input Data 2'!$AA$12,FORECAST($V55,INDEX('Input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2'!$AA$15:$AA$214),1)),FORECAST($V55,INDEX('Input Data 2'!$AA$15:$AC$214,MATCH(VLOOKUP($V55,'Input Data 2'!$AA$15:$AA$214,1),'Input Data 2'!$AA$15:$AA$214),2):INDEX('Input Data 2'!$AA$15:$AC$214,MATCH(VLOOKUP($V55,'Input Data 2'!$AA$15:$AA$214,1),'Input Data 2'!$AA$15:$AA$214)+1,2),INDEX('Input Data 2'!$AA$15:$AC$214,MATCH(VLOOKUP($V55,'Input Data 2'!$AA$15:$AC$214,1),'Input Data 2'!$AA$15:$AA$214),1):INDEX('Input Data 2'!$AA$15:$AC$214,MATCH(VLOOKUP($V55,'Input Data 2'!$AA$15:$AA$214,1),'Input Data 2'!$AA$15:$AA$214)+1,1))))</f>
        <v>#NUM!</v>
      </c>
      <c r="X55" t="e">
        <f>IF($V55&lt;='Input Data 2'!$AA$11,FORECAST($V55,INDEX('Input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2'!$AA$15:$AA$214),1)),IF($V55&gt;='Input Data 2'!$AA$12,FORECAST($V55,INDEX('Input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2'!$AA$15:$AA$214),1)),FORECAST($V55,INDEX('Input Data 2'!$AA$15:$AC$214,MATCH(VLOOKUP($V55,'Input Data 2'!$AA$15:$AA$214,1),'Input Data 2'!$AA$15:$AA$214),3):INDEX('Input Data 2'!$AA$15:$AC$214,MATCH(VLOOKUP($V55,'Input Data 2'!$AA$15:$AA$214,1),'Input Data 2'!$AA$15:$AA$214)+1,3),INDEX('Input Data 2'!$AA$15:$AC$214,MATCH(VLOOKUP($V55,'Input Data 2'!$AA$15:$AC$214,1),'Input Data 2'!$AA$15:$AA$214),1):INDEX('Input Data 2'!$AA$15:$AC$214,MATCH(VLOOKUP($V55,'Input Data 2'!$AA$15:$AA$214,1),'Input Data 2'!$AA$15:$AA$214)+1,1))))</f>
        <v>#NUM!</v>
      </c>
    </row>
    <row r="56" spans="1:24" x14ac:dyDescent="0.3">
      <c r="A56" s="17">
        <v>46</v>
      </c>
      <c r="B56">
        <f>IF(NOT(A56&gt;$B$6),'Input Data 2'!$G$2+('Input Data 2'!$G$3-'Input Data 2'!$G$2)/($B$6-1)*(A56-1),"")</f>
        <v>0</v>
      </c>
      <c r="C56" t="e">
        <f>IF($B56&lt;='Input Data 2'!$C$11,FORECAST($B56,INDEX('Input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2'!$C$15:$C$214),1)),IF($B56&gt;='Input Data 2'!$C$12,FORECAST($B56,INDEX('Input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2'!$C$15:$C$214),1)),FORECAST($B56,INDEX('Input Data 2'!$C$15:$E$214,MATCH(VLOOKUP($B56,'Input Data 2'!$C$15:$C$214,1),'Input Data 2'!$C$15:$C$214),2):INDEX('Input Data 2'!$C$15:$E$214,MATCH(VLOOKUP($B56,'Input Data 2'!$C$15:$C$214,1),'Input Data 2'!$C$15:$C$214)+1,2),INDEX('Input Data 2'!$C$15:$E$214,MATCH(VLOOKUP($B56,'Input Data 2'!$C$15:$C$214,1),'Input Data 2'!$C$15:$C$214),1):INDEX('Input Data 2'!$C$15:$E$214,MATCH(VLOOKUP($B56,'Input Data 2'!$C$15:$C$214,1),'Input Data 2'!$C$15:$C$214)+1,1))))</f>
        <v>#NUM!</v>
      </c>
      <c r="D56" t="e">
        <f>IF($B56&lt;='Input Data 2'!$C$11,FORECAST($B56,INDEX('Input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2'!$C$15:$C$214),1)),IF($B56&gt;='Input Data 2'!$C$12,FORECAST($B56,INDEX('Input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2'!$C$15:$C$214),1)),FORECAST($B56,INDEX('Input Data 2'!$C$15:$E$214,MATCH(VLOOKUP($B56,'Input Data 2'!$C$15:$C$214,1),'Input Data 2'!$C$15:$C$214),3):INDEX('Input Data 2'!$C$15:$E$214,MATCH(VLOOKUP($B56,'Input Data 2'!$C$15:$C$214,1),'Input Data 2'!$C$15:$C$214)+1,3),INDEX('Input Data 2'!$C$15:$E$214,MATCH(VLOOKUP($B56,'Input Data 2'!$C$15:$C$214,1),'Input Data 2'!$C$15:$C$214),1):INDEX('Input Data 2'!$C$15:$E$214,MATCH(VLOOKUP($B56,'Input Data 2'!$C$15:$C$214,1),'Input Data 2'!$C$15:$C$214)+1,1))))</f>
        <v>#NUM!</v>
      </c>
      <c r="F56" s="17">
        <v>46</v>
      </c>
      <c r="G56">
        <f>IF(NOT(F56&gt;$B$6),'Input Data 2'!$G$2+('Input Data 2'!$G$3-'Input Data 2'!$G$2)/($B$6-1)*(F56-1),"")</f>
        <v>0</v>
      </c>
      <c r="H56" t="e">
        <f>IF($G56&lt;='Input Data 2'!$I$11,FORECAST($G56,INDEX('Input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2'!$I$15:$I$214),1)),IF($G56&gt;='Input Data 2'!$I$12,FORECAST($G56,INDEX('Input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2'!$I$15:$I$214),1)),FORECAST($G56,INDEX('Input Data 2'!$I$15:$K$214,MATCH(VLOOKUP($G56,'Input Data 2'!$I$15:$I$214,1),'Input Data 2'!$I$15:$I$214),2):INDEX('Input Data 2'!$I$15:$K$214,MATCH(VLOOKUP($G56,'Input Data 2'!$I$15:$I$214,1),'Input Data 2'!$I$15:$I$214)+1,2),INDEX('Input Data 2'!$I$15:$K$214,MATCH(VLOOKUP($G56,'Input Data 2'!$I$15:$K$214,1),'Input Data 2'!$I$15:$I$214),1):INDEX('Input Data 2'!$I$15:$K$214,MATCH(VLOOKUP($G56,'Input Data 2'!$I$15:$I$214,1),'Input Data 2'!$I$15:$I$214)+1,1))))</f>
        <v>#NUM!</v>
      </c>
      <c r="I56" t="e">
        <f>IF($G56&lt;='Input Data 2'!$I$11,FORECAST($G56,INDEX('Input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2'!$I$15:$I$214),1)),IF($G56&gt;='Input Data 2'!$I$12,FORECAST($G56,INDEX('Input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2'!$I$15:$I$214),1)),FORECAST($G56,INDEX('Input Data 2'!$I$15:$K$214,MATCH(VLOOKUP($G56,'Input Data 2'!$I$15:$I$214,1),'Input Data 2'!$I$15:$I$214),3):INDEX('Input Data 2'!$I$15:$K$214,MATCH(VLOOKUP($G56,'Input Data 2'!$I$15:$I$214,1),'Input Data 2'!$I$15:$I$214)+1,3),INDEX('Input Data 2'!$I$15:$K$214,MATCH(VLOOKUP($G56,'Input Data 2'!$I$15:$K$214,1),'Input Data 2'!$I$15:$I$214),1):INDEX('Input Data 2'!$I$15:$K$214,MATCH(VLOOKUP($G56,'Input Data 2'!$I$15:$I$214,1),'Input Data 2'!$I$15:$I$214)+1,1))))</f>
        <v>#NUM!</v>
      </c>
      <c r="K56" s="17">
        <v>46</v>
      </c>
      <c r="L56">
        <f>IF(NOT(K56&gt;$B$6),'Input Data 2'!$G$2+('Input Data 2'!$G$3-'Input Data 2'!$G$2)/($B$6-1)*(K56-1),"")</f>
        <v>0</v>
      </c>
      <c r="M56" t="e">
        <f>IF($L56&lt;='Input Data 2'!$O$11,FORECAST($L56,INDEX('Input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2'!$O$15:$O$214),1)),IF($L56&gt;='Input Data 2'!$O$12,FORECAST($L56,INDEX('Input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2'!$O$15:$O$214),1)),FORECAST($L56,INDEX('Input Data 2'!$O$15:$Q$214,MATCH(VLOOKUP($L56,'Input Data 2'!$O$15:$O$214,1),'Input Data 2'!$O$15:$O$214),2):INDEX('Input Data 2'!$O$15:$Q$214,MATCH(VLOOKUP($L56,'Input Data 2'!$O$15:$O$214,1),'Input Data 2'!$O$15:$O$214)+1,2),INDEX('Input Data 2'!$O$15:$Q$214,MATCH(VLOOKUP($L56,'Input Data 2'!$O$15:$Q$214,1),'Input Data 2'!$O$15:$O$214),1):INDEX('Input Data 2'!$O$15:$Q$214,MATCH(VLOOKUP($L56,'Input Data 2'!$O$15:$O$214,1),'Input Data 2'!$O$15:$O$214)+1,1))))</f>
        <v>#NUM!</v>
      </c>
      <c r="N56" t="e">
        <f>IF($L56&lt;='Input Data 2'!$O$11,FORECAST($L56,INDEX('Input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2'!$O$15:$O$214),1)),IF($L56&gt;='Input Data 2'!$O$12,FORECAST($L56,INDEX('Input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2'!$O$15:$O$214),1)),FORECAST($L56,INDEX('Input Data 2'!$O$15:$Q$214,MATCH(VLOOKUP($L56,'Input Data 2'!$O$15:$O$214,1),'Input Data 2'!$O$15:$O$214),3):INDEX('Input Data 2'!$O$15:$Q$214,MATCH(VLOOKUP($L56,'Input Data 2'!$O$15:$O$214,1),'Input Data 2'!$O$15:$O$214)+1,3),INDEX('Input Data 2'!$O$15:$Q$214,MATCH(VLOOKUP($L56,'Input Data 2'!$O$15:$Q$214,1),'Input Data 2'!$O$15:$O$214),1):INDEX('Input Data 2'!$O$15:$Q$214,MATCH(VLOOKUP($L56,'Input Data 2'!$O$15:$O$214,1),'Input Data 2'!$O$15:$O$214)+1,1))))</f>
        <v>#NUM!</v>
      </c>
      <c r="P56" s="17">
        <v>46</v>
      </c>
      <c r="Q56">
        <f>IF(NOT(P56&gt;$B$6),'Input Data 2'!$G$2+('Input Data 2'!$G$3-'Input Data 2'!$G$2)/($B$6-1)*(P56-1),"")</f>
        <v>0</v>
      </c>
      <c r="R56" t="e">
        <f>IF($Q56&lt;='Input Data 2'!$U$11,FORECAST($Q56,INDEX('Input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2'!$U$15:$U$214),1)),IF($Q56&gt;='Input Data 2'!$U$12,FORECAST($Q56,INDEX('Input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2'!$U$15:$U$214),1)),FORECAST($Q56,INDEX('Input Data 2'!$U$15:$W$214,MATCH(VLOOKUP($Q56,'Input Data 2'!$U$15:$U$214,1),'Input Data 2'!$U$15:$U$214),2):INDEX('Input Data 2'!$U$15:$W$214,MATCH(VLOOKUP($Q56,'Input Data 2'!$U$15:$U$214,1),'Input Data 2'!$U$15:$U$214)+1,2),INDEX('Input Data 2'!$U$15:$W$214,MATCH(VLOOKUP($Q56,'Input Data 2'!$U$15:$W$214,1),'Input Data 2'!$U$15:$U$214),1):INDEX('Input Data 2'!$U$15:$W$214,MATCH(VLOOKUP($Q56,'Input Data 2'!$U$15:$U$214,1),'Input Data 2'!$U$15:$U$214)+1,1))))</f>
        <v>#NUM!</v>
      </c>
      <c r="S56" t="e">
        <f>IF($Q56&lt;='Input Data 2'!$U$11,FORECAST($Q56,INDEX('Input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2'!$U$15:$U$214),1)),IF($Q56&gt;='Input Data 2'!$U$12,FORECAST($Q56,INDEX('Input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2'!$U$15:$U$214),1)),FORECAST($Q56,INDEX('Input Data 2'!$U$15:$W$214,MATCH(VLOOKUP($Q56,'Input Data 2'!$U$15:$U$214,1),'Input Data 2'!$U$15:$U$214),3):INDEX('Input Data 2'!$U$15:$W$214,MATCH(VLOOKUP($Q56,'Input Data 2'!$U$15:$U$214,1),'Input Data 2'!$U$15:$U$214)+1,3),INDEX('Input Data 2'!$U$15:$W$214,MATCH(VLOOKUP($Q56,'Input Data 2'!$U$15:$W$214,1),'Input Data 2'!$U$15:$U$214),1):INDEX('Input Data 2'!$U$15:$W$214,MATCH(VLOOKUP($Q56,'Input Data 2'!$U$15:$U$214,1),'Input Data 2'!$U$15:$U$214)+1,1))))</f>
        <v>#NUM!</v>
      </c>
      <c r="U56" s="17">
        <v>46</v>
      </c>
      <c r="V56">
        <f>IF(NOT(U56&gt;$B$6),'Input Data 2'!$G$2+('Input Data 2'!$G$3-'Input Data 2'!$G$2)/($B$6-1)*(U56-1),"")</f>
        <v>0</v>
      </c>
      <c r="W56" t="e">
        <f>IF($V56&lt;='Input Data 2'!$AA$11,FORECAST($V56,INDEX('Input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2'!$AA$15:$AA$214),1)),IF($V56&gt;='Input Data 2'!$AA$12,FORECAST($V56,INDEX('Input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2'!$AA$15:$AA$214),1)),FORECAST($V56,INDEX('Input Data 2'!$AA$15:$AC$214,MATCH(VLOOKUP($V56,'Input Data 2'!$AA$15:$AA$214,1),'Input Data 2'!$AA$15:$AA$214),2):INDEX('Input Data 2'!$AA$15:$AC$214,MATCH(VLOOKUP($V56,'Input Data 2'!$AA$15:$AA$214,1),'Input Data 2'!$AA$15:$AA$214)+1,2),INDEX('Input Data 2'!$AA$15:$AC$214,MATCH(VLOOKUP($V56,'Input Data 2'!$AA$15:$AC$214,1),'Input Data 2'!$AA$15:$AA$214),1):INDEX('Input Data 2'!$AA$15:$AC$214,MATCH(VLOOKUP($V56,'Input Data 2'!$AA$15:$AA$214,1),'Input Data 2'!$AA$15:$AA$214)+1,1))))</f>
        <v>#NUM!</v>
      </c>
      <c r="X56" t="e">
        <f>IF($V56&lt;='Input Data 2'!$AA$11,FORECAST($V56,INDEX('Input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2'!$AA$15:$AA$214),1)),IF($V56&gt;='Input Data 2'!$AA$12,FORECAST($V56,INDEX('Input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2'!$AA$15:$AA$214),1)),FORECAST($V56,INDEX('Input Data 2'!$AA$15:$AC$214,MATCH(VLOOKUP($V56,'Input Data 2'!$AA$15:$AA$214,1),'Input Data 2'!$AA$15:$AA$214),3):INDEX('Input Data 2'!$AA$15:$AC$214,MATCH(VLOOKUP($V56,'Input Data 2'!$AA$15:$AA$214,1),'Input Data 2'!$AA$15:$AA$214)+1,3),INDEX('Input Data 2'!$AA$15:$AC$214,MATCH(VLOOKUP($V56,'Input Data 2'!$AA$15:$AC$214,1),'Input Data 2'!$AA$15:$AA$214),1):INDEX('Input Data 2'!$AA$15:$AC$214,MATCH(VLOOKUP($V56,'Input Data 2'!$AA$15:$AA$214,1),'Input Data 2'!$AA$15:$AA$214)+1,1))))</f>
        <v>#NUM!</v>
      </c>
    </row>
    <row r="57" spans="1:24" x14ac:dyDescent="0.3">
      <c r="A57" s="17">
        <v>47</v>
      </c>
      <c r="B57">
        <f>IF(NOT(A57&gt;$B$6),'Input Data 2'!$G$2+('Input Data 2'!$G$3-'Input Data 2'!$G$2)/($B$6-1)*(A57-1),"")</f>
        <v>0</v>
      </c>
      <c r="C57" t="e">
        <f>IF($B57&lt;='Input Data 2'!$C$11,FORECAST($B57,INDEX('Input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2'!$C$15:$C$214),1)),IF($B57&gt;='Input Data 2'!$C$12,FORECAST($B57,INDEX('Input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2'!$C$15:$C$214),1)),FORECAST($B57,INDEX('Input Data 2'!$C$15:$E$214,MATCH(VLOOKUP($B57,'Input Data 2'!$C$15:$C$214,1),'Input Data 2'!$C$15:$C$214),2):INDEX('Input Data 2'!$C$15:$E$214,MATCH(VLOOKUP($B57,'Input Data 2'!$C$15:$C$214,1),'Input Data 2'!$C$15:$C$214)+1,2),INDEX('Input Data 2'!$C$15:$E$214,MATCH(VLOOKUP($B57,'Input Data 2'!$C$15:$C$214,1),'Input Data 2'!$C$15:$C$214),1):INDEX('Input Data 2'!$C$15:$E$214,MATCH(VLOOKUP($B57,'Input Data 2'!$C$15:$C$214,1),'Input Data 2'!$C$15:$C$214)+1,1))))</f>
        <v>#NUM!</v>
      </c>
      <c r="D57" t="e">
        <f>IF($B57&lt;='Input Data 2'!$C$11,FORECAST($B57,INDEX('Input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2'!$C$15:$C$214),1)),IF($B57&gt;='Input Data 2'!$C$12,FORECAST($B57,INDEX('Input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2'!$C$15:$C$214),1)),FORECAST($B57,INDEX('Input Data 2'!$C$15:$E$214,MATCH(VLOOKUP($B57,'Input Data 2'!$C$15:$C$214,1),'Input Data 2'!$C$15:$C$214),3):INDEX('Input Data 2'!$C$15:$E$214,MATCH(VLOOKUP($B57,'Input Data 2'!$C$15:$C$214,1),'Input Data 2'!$C$15:$C$214)+1,3),INDEX('Input Data 2'!$C$15:$E$214,MATCH(VLOOKUP($B57,'Input Data 2'!$C$15:$C$214,1),'Input Data 2'!$C$15:$C$214),1):INDEX('Input Data 2'!$C$15:$E$214,MATCH(VLOOKUP($B57,'Input Data 2'!$C$15:$C$214,1),'Input Data 2'!$C$15:$C$214)+1,1))))</f>
        <v>#NUM!</v>
      </c>
      <c r="F57" s="17">
        <v>47</v>
      </c>
      <c r="G57">
        <f>IF(NOT(F57&gt;$B$6),'Input Data 2'!$G$2+('Input Data 2'!$G$3-'Input Data 2'!$G$2)/($B$6-1)*(F57-1),"")</f>
        <v>0</v>
      </c>
      <c r="H57" t="e">
        <f>IF($G57&lt;='Input Data 2'!$I$11,FORECAST($G57,INDEX('Input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2'!$I$15:$I$214),1)),IF($G57&gt;='Input Data 2'!$I$12,FORECAST($G57,INDEX('Input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2'!$I$15:$I$214),1)),FORECAST($G57,INDEX('Input Data 2'!$I$15:$K$214,MATCH(VLOOKUP($G57,'Input Data 2'!$I$15:$I$214,1),'Input Data 2'!$I$15:$I$214),2):INDEX('Input Data 2'!$I$15:$K$214,MATCH(VLOOKUP($G57,'Input Data 2'!$I$15:$I$214,1),'Input Data 2'!$I$15:$I$214)+1,2),INDEX('Input Data 2'!$I$15:$K$214,MATCH(VLOOKUP($G57,'Input Data 2'!$I$15:$K$214,1),'Input Data 2'!$I$15:$I$214),1):INDEX('Input Data 2'!$I$15:$K$214,MATCH(VLOOKUP($G57,'Input Data 2'!$I$15:$I$214,1),'Input Data 2'!$I$15:$I$214)+1,1))))</f>
        <v>#NUM!</v>
      </c>
      <c r="I57" t="e">
        <f>IF($G57&lt;='Input Data 2'!$I$11,FORECAST($G57,INDEX('Input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2'!$I$15:$I$214),1)),IF($G57&gt;='Input Data 2'!$I$12,FORECAST($G57,INDEX('Input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2'!$I$15:$I$214),1)),FORECAST($G57,INDEX('Input Data 2'!$I$15:$K$214,MATCH(VLOOKUP($G57,'Input Data 2'!$I$15:$I$214,1),'Input Data 2'!$I$15:$I$214),3):INDEX('Input Data 2'!$I$15:$K$214,MATCH(VLOOKUP($G57,'Input Data 2'!$I$15:$I$214,1),'Input Data 2'!$I$15:$I$214)+1,3),INDEX('Input Data 2'!$I$15:$K$214,MATCH(VLOOKUP($G57,'Input Data 2'!$I$15:$K$214,1),'Input Data 2'!$I$15:$I$214),1):INDEX('Input Data 2'!$I$15:$K$214,MATCH(VLOOKUP($G57,'Input Data 2'!$I$15:$I$214,1),'Input Data 2'!$I$15:$I$214)+1,1))))</f>
        <v>#NUM!</v>
      </c>
      <c r="K57" s="17">
        <v>47</v>
      </c>
      <c r="L57">
        <f>IF(NOT(K57&gt;$B$6),'Input Data 2'!$G$2+('Input Data 2'!$G$3-'Input Data 2'!$G$2)/($B$6-1)*(K57-1),"")</f>
        <v>0</v>
      </c>
      <c r="M57" t="e">
        <f>IF($L57&lt;='Input Data 2'!$O$11,FORECAST($L57,INDEX('Input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2'!$O$15:$O$214),1)),IF($L57&gt;='Input Data 2'!$O$12,FORECAST($L57,INDEX('Input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2'!$O$15:$O$214),1)),FORECAST($L57,INDEX('Input Data 2'!$O$15:$Q$214,MATCH(VLOOKUP($L57,'Input Data 2'!$O$15:$O$214,1),'Input Data 2'!$O$15:$O$214),2):INDEX('Input Data 2'!$O$15:$Q$214,MATCH(VLOOKUP($L57,'Input Data 2'!$O$15:$O$214,1),'Input Data 2'!$O$15:$O$214)+1,2),INDEX('Input Data 2'!$O$15:$Q$214,MATCH(VLOOKUP($L57,'Input Data 2'!$O$15:$Q$214,1),'Input Data 2'!$O$15:$O$214),1):INDEX('Input Data 2'!$O$15:$Q$214,MATCH(VLOOKUP($L57,'Input Data 2'!$O$15:$O$214,1),'Input Data 2'!$O$15:$O$214)+1,1))))</f>
        <v>#NUM!</v>
      </c>
      <c r="N57" t="e">
        <f>IF($L57&lt;='Input Data 2'!$O$11,FORECAST($L57,INDEX('Input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2'!$O$15:$O$214),1)),IF($L57&gt;='Input Data 2'!$O$12,FORECAST($L57,INDEX('Input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2'!$O$15:$O$214),1)),FORECAST($L57,INDEX('Input Data 2'!$O$15:$Q$214,MATCH(VLOOKUP($L57,'Input Data 2'!$O$15:$O$214,1),'Input Data 2'!$O$15:$O$214),3):INDEX('Input Data 2'!$O$15:$Q$214,MATCH(VLOOKUP($L57,'Input Data 2'!$O$15:$O$214,1),'Input Data 2'!$O$15:$O$214)+1,3),INDEX('Input Data 2'!$O$15:$Q$214,MATCH(VLOOKUP($L57,'Input Data 2'!$O$15:$Q$214,1),'Input Data 2'!$O$15:$O$214),1):INDEX('Input Data 2'!$O$15:$Q$214,MATCH(VLOOKUP($L57,'Input Data 2'!$O$15:$O$214,1),'Input Data 2'!$O$15:$O$214)+1,1))))</f>
        <v>#NUM!</v>
      </c>
      <c r="P57" s="17">
        <v>47</v>
      </c>
      <c r="Q57">
        <f>IF(NOT(P57&gt;$B$6),'Input Data 2'!$G$2+('Input Data 2'!$G$3-'Input Data 2'!$G$2)/($B$6-1)*(P57-1),"")</f>
        <v>0</v>
      </c>
      <c r="R57" t="e">
        <f>IF($Q57&lt;='Input Data 2'!$U$11,FORECAST($Q57,INDEX('Input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2'!$U$15:$U$214),1)),IF($Q57&gt;='Input Data 2'!$U$12,FORECAST($Q57,INDEX('Input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2'!$U$15:$U$214),1)),FORECAST($Q57,INDEX('Input Data 2'!$U$15:$W$214,MATCH(VLOOKUP($Q57,'Input Data 2'!$U$15:$U$214,1),'Input Data 2'!$U$15:$U$214),2):INDEX('Input Data 2'!$U$15:$W$214,MATCH(VLOOKUP($Q57,'Input Data 2'!$U$15:$U$214,1),'Input Data 2'!$U$15:$U$214)+1,2),INDEX('Input Data 2'!$U$15:$W$214,MATCH(VLOOKUP($Q57,'Input Data 2'!$U$15:$W$214,1),'Input Data 2'!$U$15:$U$214),1):INDEX('Input Data 2'!$U$15:$W$214,MATCH(VLOOKUP($Q57,'Input Data 2'!$U$15:$U$214,1),'Input Data 2'!$U$15:$U$214)+1,1))))</f>
        <v>#NUM!</v>
      </c>
      <c r="S57" t="e">
        <f>IF($Q57&lt;='Input Data 2'!$U$11,FORECAST($Q57,INDEX('Input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2'!$U$15:$U$214),1)),IF($Q57&gt;='Input Data 2'!$U$12,FORECAST($Q57,INDEX('Input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2'!$U$15:$U$214),1)),FORECAST($Q57,INDEX('Input Data 2'!$U$15:$W$214,MATCH(VLOOKUP($Q57,'Input Data 2'!$U$15:$U$214,1),'Input Data 2'!$U$15:$U$214),3):INDEX('Input Data 2'!$U$15:$W$214,MATCH(VLOOKUP($Q57,'Input Data 2'!$U$15:$U$214,1),'Input Data 2'!$U$15:$U$214)+1,3),INDEX('Input Data 2'!$U$15:$W$214,MATCH(VLOOKUP($Q57,'Input Data 2'!$U$15:$W$214,1),'Input Data 2'!$U$15:$U$214),1):INDEX('Input Data 2'!$U$15:$W$214,MATCH(VLOOKUP($Q57,'Input Data 2'!$U$15:$U$214,1),'Input Data 2'!$U$15:$U$214)+1,1))))</f>
        <v>#NUM!</v>
      </c>
      <c r="U57" s="17">
        <v>47</v>
      </c>
      <c r="V57">
        <f>IF(NOT(U57&gt;$B$6),'Input Data 2'!$G$2+('Input Data 2'!$G$3-'Input Data 2'!$G$2)/($B$6-1)*(U57-1),"")</f>
        <v>0</v>
      </c>
      <c r="W57" t="e">
        <f>IF($V57&lt;='Input Data 2'!$AA$11,FORECAST($V57,INDEX('Input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2'!$AA$15:$AA$214),1)),IF($V57&gt;='Input Data 2'!$AA$12,FORECAST($V57,INDEX('Input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2'!$AA$15:$AA$214),1)),FORECAST($V57,INDEX('Input Data 2'!$AA$15:$AC$214,MATCH(VLOOKUP($V57,'Input Data 2'!$AA$15:$AA$214,1),'Input Data 2'!$AA$15:$AA$214),2):INDEX('Input Data 2'!$AA$15:$AC$214,MATCH(VLOOKUP($V57,'Input Data 2'!$AA$15:$AA$214,1),'Input Data 2'!$AA$15:$AA$214)+1,2),INDEX('Input Data 2'!$AA$15:$AC$214,MATCH(VLOOKUP($V57,'Input Data 2'!$AA$15:$AC$214,1),'Input Data 2'!$AA$15:$AA$214),1):INDEX('Input Data 2'!$AA$15:$AC$214,MATCH(VLOOKUP($V57,'Input Data 2'!$AA$15:$AA$214,1),'Input Data 2'!$AA$15:$AA$214)+1,1))))</f>
        <v>#NUM!</v>
      </c>
      <c r="X57" t="e">
        <f>IF($V57&lt;='Input Data 2'!$AA$11,FORECAST($V57,INDEX('Input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2'!$AA$15:$AA$214),1)),IF($V57&gt;='Input Data 2'!$AA$12,FORECAST($V57,INDEX('Input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2'!$AA$15:$AA$214),1)),FORECAST($V57,INDEX('Input Data 2'!$AA$15:$AC$214,MATCH(VLOOKUP($V57,'Input Data 2'!$AA$15:$AA$214,1),'Input Data 2'!$AA$15:$AA$214),3):INDEX('Input Data 2'!$AA$15:$AC$214,MATCH(VLOOKUP($V57,'Input Data 2'!$AA$15:$AA$214,1),'Input Data 2'!$AA$15:$AA$214)+1,3),INDEX('Input Data 2'!$AA$15:$AC$214,MATCH(VLOOKUP($V57,'Input Data 2'!$AA$15:$AC$214,1),'Input Data 2'!$AA$15:$AA$214),1):INDEX('Input Data 2'!$AA$15:$AC$214,MATCH(VLOOKUP($V57,'Input Data 2'!$AA$15:$AA$214,1),'Input Data 2'!$AA$15:$AA$214)+1,1))))</f>
        <v>#NUM!</v>
      </c>
    </row>
    <row r="58" spans="1:24" x14ac:dyDescent="0.3">
      <c r="A58" s="17">
        <v>48</v>
      </c>
      <c r="B58">
        <f>IF(NOT(A58&gt;$B$6),'Input Data 2'!$G$2+('Input Data 2'!$G$3-'Input Data 2'!$G$2)/($B$6-1)*(A58-1),"")</f>
        <v>0</v>
      </c>
      <c r="C58" t="e">
        <f>IF($B58&lt;='Input Data 2'!$C$11,FORECAST($B58,INDEX('Input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2'!$C$15:$C$214),1)),IF($B58&gt;='Input Data 2'!$C$12,FORECAST($B58,INDEX('Input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2'!$C$15:$C$214),1)),FORECAST($B58,INDEX('Input Data 2'!$C$15:$E$214,MATCH(VLOOKUP($B58,'Input Data 2'!$C$15:$C$214,1),'Input Data 2'!$C$15:$C$214),2):INDEX('Input Data 2'!$C$15:$E$214,MATCH(VLOOKUP($B58,'Input Data 2'!$C$15:$C$214,1),'Input Data 2'!$C$15:$C$214)+1,2),INDEX('Input Data 2'!$C$15:$E$214,MATCH(VLOOKUP($B58,'Input Data 2'!$C$15:$C$214,1),'Input Data 2'!$C$15:$C$214),1):INDEX('Input Data 2'!$C$15:$E$214,MATCH(VLOOKUP($B58,'Input Data 2'!$C$15:$C$214,1),'Input Data 2'!$C$15:$C$214)+1,1))))</f>
        <v>#NUM!</v>
      </c>
      <c r="D58" t="e">
        <f>IF($B58&lt;='Input Data 2'!$C$11,FORECAST($B58,INDEX('Input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2'!$C$15:$C$214),1)),IF($B58&gt;='Input Data 2'!$C$12,FORECAST($B58,INDEX('Input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2'!$C$15:$C$214),1)),FORECAST($B58,INDEX('Input Data 2'!$C$15:$E$214,MATCH(VLOOKUP($B58,'Input Data 2'!$C$15:$C$214,1),'Input Data 2'!$C$15:$C$214),3):INDEX('Input Data 2'!$C$15:$E$214,MATCH(VLOOKUP($B58,'Input Data 2'!$C$15:$C$214,1),'Input Data 2'!$C$15:$C$214)+1,3),INDEX('Input Data 2'!$C$15:$E$214,MATCH(VLOOKUP($B58,'Input Data 2'!$C$15:$C$214,1),'Input Data 2'!$C$15:$C$214),1):INDEX('Input Data 2'!$C$15:$E$214,MATCH(VLOOKUP($B58,'Input Data 2'!$C$15:$C$214,1),'Input Data 2'!$C$15:$C$214)+1,1))))</f>
        <v>#NUM!</v>
      </c>
      <c r="F58" s="17">
        <v>48</v>
      </c>
      <c r="G58">
        <f>IF(NOT(F58&gt;$B$6),'Input Data 2'!$G$2+('Input Data 2'!$G$3-'Input Data 2'!$G$2)/($B$6-1)*(F58-1),"")</f>
        <v>0</v>
      </c>
      <c r="H58" t="e">
        <f>IF($G58&lt;='Input Data 2'!$I$11,FORECAST($G58,INDEX('Input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2'!$I$15:$I$214),1)),IF($G58&gt;='Input Data 2'!$I$12,FORECAST($G58,INDEX('Input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2'!$I$15:$I$214),1)),FORECAST($G58,INDEX('Input Data 2'!$I$15:$K$214,MATCH(VLOOKUP($G58,'Input Data 2'!$I$15:$I$214,1),'Input Data 2'!$I$15:$I$214),2):INDEX('Input Data 2'!$I$15:$K$214,MATCH(VLOOKUP($G58,'Input Data 2'!$I$15:$I$214,1),'Input Data 2'!$I$15:$I$214)+1,2),INDEX('Input Data 2'!$I$15:$K$214,MATCH(VLOOKUP($G58,'Input Data 2'!$I$15:$K$214,1),'Input Data 2'!$I$15:$I$214),1):INDEX('Input Data 2'!$I$15:$K$214,MATCH(VLOOKUP($G58,'Input Data 2'!$I$15:$I$214,1),'Input Data 2'!$I$15:$I$214)+1,1))))</f>
        <v>#NUM!</v>
      </c>
      <c r="I58" t="e">
        <f>IF($G58&lt;='Input Data 2'!$I$11,FORECAST($G58,INDEX('Input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2'!$I$15:$I$214),1)),IF($G58&gt;='Input Data 2'!$I$12,FORECAST($G58,INDEX('Input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2'!$I$15:$I$214),1)),FORECAST($G58,INDEX('Input Data 2'!$I$15:$K$214,MATCH(VLOOKUP($G58,'Input Data 2'!$I$15:$I$214,1),'Input Data 2'!$I$15:$I$214),3):INDEX('Input Data 2'!$I$15:$K$214,MATCH(VLOOKUP($G58,'Input Data 2'!$I$15:$I$214,1),'Input Data 2'!$I$15:$I$214)+1,3),INDEX('Input Data 2'!$I$15:$K$214,MATCH(VLOOKUP($G58,'Input Data 2'!$I$15:$K$214,1),'Input Data 2'!$I$15:$I$214),1):INDEX('Input Data 2'!$I$15:$K$214,MATCH(VLOOKUP($G58,'Input Data 2'!$I$15:$I$214,1),'Input Data 2'!$I$15:$I$214)+1,1))))</f>
        <v>#NUM!</v>
      </c>
      <c r="K58" s="17">
        <v>48</v>
      </c>
      <c r="L58">
        <f>IF(NOT(K58&gt;$B$6),'Input Data 2'!$G$2+('Input Data 2'!$G$3-'Input Data 2'!$G$2)/($B$6-1)*(K58-1),"")</f>
        <v>0</v>
      </c>
      <c r="M58" t="e">
        <f>IF($L58&lt;='Input Data 2'!$O$11,FORECAST($L58,INDEX('Input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2'!$O$15:$O$214),1)),IF($L58&gt;='Input Data 2'!$O$12,FORECAST($L58,INDEX('Input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2'!$O$15:$O$214),1)),FORECAST($L58,INDEX('Input Data 2'!$O$15:$Q$214,MATCH(VLOOKUP($L58,'Input Data 2'!$O$15:$O$214,1),'Input Data 2'!$O$15:$O$214),2):INDEX('Input Data 2'!$O$15:$Q$214,MATCH(VLOOKUP($L58,'Input Data 2'!$O$15:$O$214,1),'Input Data 2'!$O$15:$O$214)+1,2),INDEX('Input Data 2'!$O$15:$Q$214,MATCH(VLOOKUP($L58,'Input Data 2'!$O$15:$Q$214,1),'Input Data 2'!$O$15:$O$214),1):INDEX('Input Data 2'!$O$15:$Q$214,MATCH(VLOOKUP($L58,'Input Data 2'!$O$15:$O$214,1),'Input Data 2'!$O$15:$O$214)+1,1))))</f>
        <v>#NUM!</v>
      </c>
      <c r="N58" t="e">
        <f>IF($L58&lt;='Input Data 2'!$O$11,FORECAST($L58,INDEX('Input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2'!$O$15:$O$214),1)),IF($L58&gt;='Input Data 2'!$O$12,FORECAST($L58,INDEX('Input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2'!$O$15:$O$214),1)),FORECAST($L58,INDEX('Input Data 2'!$O$15:$Q$214,MATCH(VLOOKUP($L58,'Input Data 2'!$O$15:$O$214,1),'Input Data 2'!$O$15:$O$214),3):INDEX('Input Data 2'!$O$15:$Q$214,MATCH(VLOOKUP($L58,'Input Data 2'!$O$15:$O$214,1),'Input Data 2'!$O$15:$O$214)+1,3),INDEX('Input Data 2'!$O$15:$Q$214,MATCH(VLOOKUP($L58,'Input Data 2'!$O$15:$Q$214,1),'Input Data 2'!$O$15:$O$214),1):INDEX('Input Data 2'!$O$15:$Q$214,MATCH(VLOOKUP($L58,'Input Data 2'!$O$15:$O$214,1),'Input Data 2'!$O$15:$O$214)+1,1))))</f>
        <v>#NUM!</v>
      </c>
      <c r="P58" s="17">
        <v>48</v>
      </c>
      <c r="Q58">
        <f>IF(NOT(P58&gt;$B$6),'Input Data 2'!$G$2+('Input Data 2'!$G$3-'Input Data 2'!$G$2)/($B$6-1)*(P58-1),"")</f>
        <v>0</v>
      </c>
      <c r="R58" t="e">
        <f>IF($Q58&lt;='Input Data 2'!$U$11,FORECAST($Q58,INDEX('Input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2'!$U$15:$U$214),1)),IF($Q58&gt;='Input Data 2'!$U$12,FORECAST($Q58,INDEX('Input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2'!$U$15:$U$214),1)),FORECAST($Q58,INDEX('Input Data 2'!$U$15:$W$214,MATCH(VLOOKUP($Q58,'Input Data 2'!$U$15:$U$214,1),'Input Data 2'!$U$15:$U$214),2):INDEX('Input Data 2'!$U$15:$W$214,MATCH(VLOOKUP($Q58,'Input Data 2'!$U$15:$U$214,1),'Input Data 2'!$U$15:$U$214)+1,2),INDEX('Input Data 2'!$U$15:$W$214,MATCH(VLOOKUP($Q58,'Input Data 2'!$U$15:$W$214,1),'Input Data 2'!$U$15:$U$214),1):INDEX('Input Data 2'!$U$15:$W$214,MATCH(VLOOKUP($Q58,'Input Data 2'!$U$15:$U$214,1),'Input Data 2'!$U$15:$U$214)+1,1))))</f>
        <v>#NUM!</v>
      </c>
      <c r="S58" t="e">
        <f>IF($Q58&lt;='Input Data 2'!$U$11,FORECAST($Q58,INDEX('Input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2'!$U$15:$U$214),1)),IF($Q58&gt;='Input Data 2'!$U$12,FORECAST($Q58,INDEX('Input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2'!$U$15:$U$214),1)),FORECAST($Q58,INDEX('Input Data 2'!$U$15:$W$214,MATCH(VLOOKUP($Q58,'Input Data 2'!$U$15:$U$214,1),'Input Data 2'!$U$15:$U$214),3):INDEX('Input Data 2'!$U$15:$W$214,MATCH(VLOOKUP($Q58,'Input Data 2'!$U$15:$U$214,1),'Input Data 2'!$U$15:$U$214)+1,3),INDEX('Input Data 2'!$U$15:$W$214,MATCH(VLOOKUP($Q58,'Input Data 2'!$U$15:$W$214,1),'Input Data 2'!$U$15:$U$214),1):INDEX('Input Data 2'!$U$15:$W$214,MATCH(VLOOKUP($Q58,'Input Data 2'!$U$15:$U$214,1),'Input Data 2'!$U$15:$U$214)+1,1))))</f>
        <v>#NUM!</v>
      </c>
      <c r="U58" s="17">
        <v>48</v>
      </c>
      <c r="V58">
        <f>IF(NOT(U58&gt;$B$6),'Input Data 2'!$G$2+('Input Data 2'!$G$3-'Input Data 2'!$G$2)/($B$6-1)*(U58-1),"")</f>
        <v>0</v>
      </c>
      <c r="W58" t="e">
        <f>IF($V58&lt;='Input Data 2'!$AA$11,FORECAST($V58,INDEX('Input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2'!$AA$15:$AA$214),1)),IF($V58&gt;='Input Data 2'!$AA$12,FORECAST($V58,INDEX('Input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2'!$AA$15:$AA$214),1)),FORECAST($V58,INDEX('Input Data 2'!$AA$15:$AC$214,MATCH(VLOOKUP($V58,'Input Data 2'!$AA$15:$AA$214,1),'Input Data 2'!$AA$15:$AA$214),2):INDEX('Input Data 2'!$AA$15:$AC$214,MATCH(VLOOKUP($V58,'Input Data 2'!$AA$15:$AA$214,1),'Input Data 2'!$AA$15:$AA$214)+1,2),INDEX('Input Data 2'!$AA$15:$AC$214,MATCH(VLOOKUP($V58,'Input Data 2'!$AA$15:$AC$214,1),'Input Data 2'!$AA$15:$AA$214),1):INDEX('Input Data 2'!$AA$15:$AC$214,MATCH(VLOOKUP($V58,'Input Data 2'!$AA$15:$AA$214,1),'Input Data 2'!$AA$15:$AA$214)+1,1))))</f>
        <v>#NUM!</v>
      </c>
      <c r="X58" t="e">
        <f>IF($V58&lt;='Input Data 2'!$AA$11,FORECAST($V58,INDEX('Input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2'!$AA$15:$AA$214),1)),IF($V58&gt;='Input Data 2'!$AA$12,FORECAST($V58,INDEX('Input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2'!$AA$15:$AA$214),1)),FORECAST($V58,INDEX('Input Data 2'!$AA$15:$AC$214,MATCH(VLOOKUP($V58,'Input Data 2'!$AA$15:$AA$214,1),'Input Data 2'!$AA$15:$AA$214),3):INDEX('Input Data 2'!$AA$15:$AC$214,MATCH(VLOOKUP($V58,'Input Data 2'!$AA$15:$AA$214,1),'Input Data 2'!$AA$15:$AA$214)+1,3),INDEX('Input Data 2'!$AA$15:$AC$214,MATCH(VLOOKUP($V58,'Input Data 2'!$AA$15:$AC$214,1),'Input Data 2'!$AA$15:$AA$214),1):INDEX('Input Data 2'!$AA$15:$AC$214,MATCH(VLOOKUP($V58,'Input Data 2'!$AA$15:$AA$214,1),'Input Data 2'!$AA$15:$AA$214)+1,1))))</f>
        <v>#NUM!</v>
      </c>
    </row>
    <row r="59" spans="1:24" x14ac:dyDescent="0.3">
      <c r="A59" s="17">
        <v>49</v>
      </c>
      <c r="B59">
        <f>IF(NOT(A59&gt;$B$6),'Input Data 2'!$G$2+('Input Data 2'!$G$3-'Input Data 2'!$G$2)/($B$6-1)*(A59-1),"")</f>
        <v>0</v>
      </c>
      <c r="C59" t="e">
        <f>IF($B59&lt;='Input Data 2'!$C$11,FORECAST($B59,INDEX('Input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2'!$C$15:$C$214),1)),IF($B59&gt;='Input Data 2'!$C$12,FORECAST($B59,INDEX('Input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2'!$C$15:$C$214),1)),FORECAST($B59,INDEX('Input Data 2'!$C$15:$E$214,MATCH(VLOOKUP($B59,'Input Data 2'!$C$15:$C$214,1),'Input Data 2'!$C$15:$C$214),2):INDEX('Input Data 2'!$C$15:$E$214,MATCH(VLOOKUP($B59,'Input Data 2'!$C$15:$C$214,1),'Input Data 2'!$C$15:$C$214)+1,2),INDEX('Input Data 2'!$C$15:$E$214,MATCH(VLOOKUP($B59,'Input Data 2'!$C$15:$C$214,1),'Input Data 2'!$C$15:$C$214),1):INDEX('Input Data 2'!$C$15:$E$214,MATCH(VLOOKUP($B59,'Input Data 2'!$C$15:$C$214,1),'Input Data 2'!$C$15:$C$214)+1,1))))</f>
        <v>#NUM!</v>
      </c>
      <c r="D59" t="e">
        <f>IF($B59&lt;='Input Data 2'!$C$11,FORECAST($B59,INDEX('Input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2'!$C$15:$C$214),1)),IF($B59&gt;='Input Data 2'!$C$12,FORECAST($B59,INDEX('Input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2'!$C$15:$C$214),1)),FORECAST($B59,INDEX('Input Data 2'!$C$15:$E$214,MATCH(VLOOKUP($B59,'Input Data 2'!$C$15:$C$214,1),'Input Data 2'!$C$15:$C$214),3):INDEX('Input Data 2'!$C$15:$E$214,MATCH(VLOOKUP($B59,'Input Data 2'!$C$15:$C$214,1),'Input Data 2'!$C$15:$C$214)+1,3),INDEX('Input Data 2'!$C$15:$E$214,MATCH(VLOOKUP($B59,'Input Data 2'!$C$15:$C$214,1),'Input Data 2'!$C$15:$C$214),1):INDEX('Input Data 2'!$C$15:$E$214,MATCH(VLOOKUP($B59,'Input Data 2'!$C$15:$C$214,1),'Input Data 2'!$C$15:$C$214)+1,1))))</f>
        <v>#NUM!</v>
      </c>
      <c r="F59" s="17">
        <v>49</v>
      </c>
      <c r="G59">
        <f>IF(NOT(F59&gt;$B$6),'Input Data 2'!$G$2+('Input Data 2'!$G$3-'Input Data 2'!$G$2)/($B$6-1)*(F59-1),"")</f>
        <v>0</v>
      </c>
      <c r="H59" t="e">
        <f>IF($G59&lt;='Input Data 2'!$I$11,FORECAST($G59,INDEX('Input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2'!$I$15:$I$214),1)),IF($G59&gt;='Input Data 2'!$I$12,FORECAST($G59,INDEX('Input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2'!$I$15:$I$214),1)),FORECAST($G59,INDEX('Input Data 2'!$I$15:$K$214,MATCH(VLOOKUP($G59,'Input Data 2'!$I$15:$I$214,1),'Input Data 2'!$I$15:$I$214),2):INDEX('Input Data 2'!$I$15:$K$214,MATCH(VLOOKUP($G59,'Input Data 2'!$I$15:$I$214,1),'Input Data 2'!$I$15:$I$214)+1,2),INDEX('Input Data 2'!$I$15:$K$214,MATCH(VLOOKUP($G59,'Input Data 2'!$I$15:$K$214,1),'Input Data 2'!$I$15:$I$214),1):INDEX('Input Data 2'!$I$15:$K$214,MATCH(VLOOKUP($G59,'Input Data 2'!$I$15:$I$214,1),'Input Data 2'!$I$15:$I$214)+1,1))))</f>
        <v>#NUM!</v>
      </c>
      <c r="I59" t="e">
        <f>IF($G59&lt;='Input Data 2'!$I$11,FORECAST($G59,INDEX('Input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2'!$I$15:$I$214),1)),IF($G59&gt;='Input Data 2'!$I$12,FORECAST($G59,INDEX('Input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2'!$I$15:$I$214),1)),FORECAST($G59,INDEX('Input Data 2'!$I$15:$K$214,MATCH(VLOOKUP($G59,'Input Data 2'!$I$15:$I$214,1),'Input Data 2'!$I$15:$I$214),3):INDEX('Input Data 2'!$I$15:$K$214,MATCH(VLOOKUP($G59,'Input Data 2'!$I$15:$I$214,1),'Input Data 2'!$I$15:$I$214)+1,3),INDEX('Input Data 2'!$I$15:$K$214,MATCH(VLOOKUP($G59,'Input Data 2'!$I$15:$K$214,1),'Input Data 2'!$I$15:$I$214),1):INDEX('Input Data 2'!$I$15:$K$214,MATCH(VLOOKUP($G59,'Input Data 2'!$I$15:$I$214,1),'Input Data 2'!$I$15:$I$214)+1,1))))</f>
        <v>#NUM!</v>
      </c>
      <c r="K59" s="17">
        <v>49</v>
      </c>
      <c r="L59">
        <f>IF(NOT(K59&gt;$B$6),'Input Data 2'!$G$2+('Input Data 2'!$G$3-'Input Data 2'!$G$2)/($B$6-1)*(K59-1),"")</f>
        <v>0</v>
      </c>
      <c r="M59" t="e">
        <f>IF($L59&lt;='Input Data 2'!$O$11,FORECAST($L59,INDEX('Input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2'!$O$15:$O$214),1)),IF($L59&gt;='Input Data 2'!$O$12,FORECAST($L59,INDEX('Input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2'!$O$15:$O$214),1)),FORECAST($L59,INDEX('Input Data 2'!$O$15:$Q$214,MATCH(VLOOKUP($L59,'Input Data 2'!$O$15:$O$214,1),'Input Data 2'!$O$15:$O$214),2):INDEX('Input Data 2'!$O$15:$Q$214,MATCH(VLOOKUP($L59,'Input Data 2'!$O$15:$O$214,1),'Input Data 2'!$O$15:$O$214)+1,2),INDEX('Input Data 2'!$O$15:$Q$214,MATCH(VLOOKUP($L59,'Input Data 2'!$O$15:$Q$214,1),'Input Data 2'!$O$15:$O$214),1):INDEX('Input Data 2'!$O$15:$Q$214,MATCH(VLOOKUP($L59,'Input Data 2'!$O$15:$O$214,1),'Input Data 2'!$O$15:$O$214)+1,1))))</f>
        <v>#NUM!</v>
      </c>
      <c r="N59" t="e">
        <f>IF($L59&lt;='Input Data 2'!$O$11,FORECAST($L59,INDEX('Input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2'!$O$15:$O$214),1)),IF($L59&gt;='Input Data 2'!$O$12,FORECAST($L59,INDEX('Input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2'!$O$15:$O$214),1)),FORECAST($L59,INDEX('Input Data 2'!$O$15:$Q$214,MATCH(VLOOKUP($L59,'Input Data 2'!$O$15:$O$214,1),'Input Data 2'!$O$15:$O$214),3):INDEX('Input Data 2'!$O$15:$Q$214,MATCH(VLOOKUP($L59,'Input Data 2'!$O$15:$O$214,1),'Input Data 2'!$O$15:$O$214)+1,3),INDEX('Input Data 2'!$O$15:$Q$214,MATCH(VLOOKUP($L59,'Input Data 2'!$O$15:$Q$214,1),'Input Data 2'!$O$15:$O$214),1):INDEX('Input Data 2'!$O$15:$Q$214,MATCH(VLOOKUP($L59,'Input Data 2'!$O$15:$O$214,1),'Input Data 2'!$O$15:$O$214)+1,1))))</f>
        <v>#NUM!</v>
      </c>
      <c r="P59" s="17">
        <v>49</v>
      </c>
      <c r="Q59">
        <f>IF(NOT(P59&gt;$B$6),'Input Data 2'!$G$2+('Input Data 2'!$G$3-'Input Data 2'!$G$2)/($B$6-1)*(P59-1),"")</f>
        <v>0</v>
      </c>
      <c r="R59" t="e">
        <f>IF($Q59&lt;='Input Data 2'!$U$11,FORECAST($Q59,INDEX('Input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2'!$U$15:$U$214),1)),IF($Q59&gt;='Input Data 2'!$U$12,FORECAST($Q59,INDEX('Input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2'!$U$15:$U$214),1)),FORECAST($Q59,INDEX('Input Data 2'!$U$15:$W$214,MATCH(VLOOKUP($Q59,'Input Data 2'!$U$15:$U$214,1),'Input Data 2'!$U$15:$U$214),2):INDEX('Input Data 2'!$U$15:$W$214,MATCH(VLOOKUP($Q59,'Input Data 2'!$U$15:$U$214,1),'Input Data 2'!$U$15:$U$214)+1,2),INDEX('Input Data 2'!$U$15:$W$214,MATCH(VLOOKUP($Q59,'Input Data 2'!$U$15:$W$214,1),'Input Data 2'!$U$15:$U$214),1):INDEX('Input Data 2'!$U$15:$W$214,MATCH(VLOOKUP($Q59,'Input Data 2'!$U$15:$U$214,1),'Input Data 2'!$U$15:$U$214)+1,1))))</f>
        <v>#NUM!</v>
      </c>
      <c r="S59" t="e">
        <f>IF($Q59&lt;='Input Data 2'!$U$11,FORECAST($Q59,INDEX('Input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2'!$U$15:$U$214),1)),IF($Q59&gt;='Input Data 2'!$U$12,FORECAST($Q59,INDEX('Input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2'!$U$15:$U$214),1)),FORECAST($Q59,INDEX('Input Data 2'!$U$15:$W$214,MATCH(VLOOKUP($Q59,'Input Data 2'!$U$15:$U$214,1),'Input Data 2'!$U$15:$U$214),3):INDEX('Input Data 2'!$U$15:$W$214,MATCH(VLOOKUP($Q59,'Input Data 2'!$U$15:$U$214,1),'Input Data 2'!$U$15:$U$214)+1,3),INDEX('Input Data 2'!$U$15:$W$214,MATCH(VLOOKUP($Q59,'Input Data 2'!$U$15:$W$214,1),'Input Data 2'!$U$15:$U$214),1):INDEX('Input Data 2'!$U$15:$W$214,MATCH(VLOOKUP($Q59,'Input Data 2'!$U$15:$U$214,1),'Input Data 2'!$U$15:$U$214)+1,1))))</f>
        <v>#NUM!</v>
      </c>
      <c r="U59" s="17">
        <v>49</v>
      </c>
      <c r="V59">
        <f>IF(NOT(U59&gt;$B$6),'Input Data 2'!$G$2+('Input Data 2'!$G$3-'Input Data 2'!$G$2)/($B$6-1)*(U59-1),"")</f>
        <v>0</v>
      </c>
      <c r="W59" t="e">
        <f>IF($V59&lt;='Input Data 2'!$AA$11,FORECAST($V59,INDEX('Input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2'!$AA$15:$AA$214),1)),IF($V59&gt;='Input Data 2'!$AA$12,FORECAST($V59,INDEX('Input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2'!$AA$15:$AA$214),1)),FORECAST($V59,INDEX('Input Data 2'!$AA$15:$AC$214,MATCH(VLOOKUP($V59,'Input Data 2'!$AA$15:$AA$214,1),'Input Data 2'!$AA$15:$AA$214),2):INDEX('Input Data 2'!$AA$15:$AC$214,MATCH(VLOOKUP($V59,'Input Data 2'!$AA$15:$AA$214,1),'Input Data 2'!$AA$15:$AA$214)+1,2),INDEX('Input Data 2'!$AA$15:$AC$214,MATCH(VLOOKUP($V59,'Input Data 2'!$AA$15:$AC$214,1),'Input Data 2'!$AA$15:$AA$214),1):INDEX('Input Data 2'!$AA$15:$AC$214,MATCH(VLOOKUP($V59,'Input Data 2'!$AA$15:$AA$214,1),'Input Data 2'!$AA$15:$AA$214)+1,1))))</f>
        <v>#NUM!</v>
      </c>
      <c r="X59" t="e">
        <f>IF($V59&lt;='Input Data 2'!$AA$11,FORECAST($V59,INDEX('Input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2'!$AA$15:$AA$214),1)),IF($V59&gt;='Input Data 2'!$AA$12,FORECAST($V59,INDEX('Input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2'!$AA$15:$AA$214),1)),FORECAST($V59,INDEX('Input Data 2'!$AA$15:$AC$214,MATCH(VLOOKUP($V59,'Input Data 2'!$AA$15:$AA$214,1),'Input Data 2'!$AA$15:$AA$214),3):INDEX('Input Data 2'!$AA$15:$AC$214,MATCH(VLOOKUP($V59,'Input Data 2'!$AA$15:$AA$214,1),'Input Data 2'!$AA$15:$AA$214)+1,3),INDEX('Input Data 2'!$AA$15:$AC$214,MATCH(VLOOKUP($V59,'Input Data 2'!$AA$15:$AC$214,1),'Input Data 2'!$AA$15:$AA$214),1):INDEX('Input Data 2'!$AA$15:$AC$214,MATCH(VLOOKUP($V59,'Input Data 2'!$AA$15:$AA$214,1),'Input Data 2'!$AA$15:$AA$214)+1,1))))</f>
        <v>#NUM!</v>
      </c>
    </row>
    <row r="60" spans="1:24" x14ac:dyDescent="0.3">
      <c r="A60" s="17">
        <v>50</v>
      </c>
      <c r="B60">
        <f>IF(NOT(A60&gt;$B$6),'Input Data 2'!$G$2+('Input Data 2'!$G$3-'Input Data 2'!$G$2)/($B$6-1)*(A60-1),"")</f>
        <v>0</v>
      </c>
      <c r="C60" t="e">
        <f>IF($B60&lt;='Input Data 2'!$C$11,FORECAST($B60,INDEX('Input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2'!$C$15:$C$214),1)),IF($B60&gt;='Input Data 2'!$C$12,FORECAST($B60,INDEX('Input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2'!$C$15:$C$214),1)),FORECAST($B60,INDEX('Input Data 2'!$C$15:$E$214,MATCH(VLOOKUP($B60,'Input Data 2'!$C$15:$C$214,1),'Input Data 2'!$C$15:$C$214),2):INDEX('Input Data 2'!$C$15:$E$214,MATCH(VLOOKUP($B60,'Input Data 2'!$C$15:$C$214,1),'Input Data 2'!$C$15:$C$214)+1,2),INDEX('Input Data 2'!$C$15:$E$214,MATCH(VLOOKUP($B60,'Input Data 2'!$C$15:$C$214,1),'Input Data 2'!$C$15:$C$214),1):INDEX('Input Data 2'!$C$15:$E$214,MATCH(VLOOKUP($B60,'Input Data 2'!$C$15:$C$214,1),'Input Data 2'!$C$15:$C$214)+1,1))))</f>
        <v>#NUM!</v>
      </c>
      <c r="D60" t="e">
        <f>IF($B60&lt;='Input Data 2'!$C$11,FORECAST($B60,INDEX('Input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2'!$C$15:$C$214),1)),IF($B60&gt;='Input Data 2'!$C$12,FORECAST($B60,INDEX('Input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2'!$C$15:$C$214),1)),FORECAST($B60,INDEX('Input Data 2'!$C$15:$E$214,MATCH(VLOOKUP($B60,'Input Data 2'!$C$15:$C$214,1),'Input Data 2'!$C$15:$C$214),3):INDEX('Input Data 2'!$C$15:$E$214,MATCH(VLOOKUP($B60,'Input Data 2'!$C$15:$C$214,1),'Input Data 2'!$C$15:$C$214)+1,3),INDEX('Input Data 2'!$C$15:$E$214,MATCH(VLOOKUP($B60,'Input Data 2'!$C$15:$C$214,1),'Input Data 2'!$C$15:$C$214),1):INDEX('Input Data 2'!$C$15:$E$214,MATCH(VLOOKUP($B60,'Input Data 2'!$C$15:$C$214,1),'Input Data 2'!$C$15:$C$214)+1,1))))</f>
        <v>#NUM!</v>
      </c>
      <c r="F60" s="17">
        <v>50</v>
      </c>
      <c r="G60">
        <f>IF(NOT(F60&gt;$B$6),'Input Data 2'!$G$2+('Input Data 2'!$G$3-'Input Data 2'!$G$2)/($B$6-1)*(F60-1),"")</f>
        <v>0</v>
      </c>
      <c r="H60" t="e">
        <f>IF($G60&lt;='Input Data 2'!$I$11,FORECAST($G60,INDEX('Input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2'!$I$15:$I$214),1)),IF($G60&gt;='Input Data 2'!$I$12,FORECAST($G60,INDEX('Input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2'!$I$15:$I$214),1)),FORECAST($G60,INDEX('Input Data 2'!$I$15:$K$214,MATCH(VLOOKUP($G60,'Input Data 2'!$I$15:$I$214,1),'Input Data 2'!$I$15:$I$214),2):INDEX('Input Data 2'!$I$15:$K$214,MATCH(VLOOKUP($G60,'Input Data 2'!$I$15:$I$214,1),'Input Data 2'!$I$15:$I$214)+1,2),INDEX('Input Data 2'!$I$15:$K$214,MATCH(VLOOKUP($G60,'Input Data 2'!$I$15:$K$214,1),'Input Data 2'!$I$15:$I$214),1):INDEX('Input Data 2'!$I$15:$K$214,MATCH(VLOOKUP($G60,'Input Data 2'!$I$15:$I$214,1),'Input Data 2'!$I$15:$I$214)+1,1))))</f>
        <v>#NUM!</v>
      </c>
      <c r="I60" t="e">
        <f>IF($G60&lt;='Input Data 2'!$I$11,FORECAST($G60,INDEX('Input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2'!$I$15:$I$214),1)),IF($G60&gt;='Input Data 2'!$I$12,FORECAST($G60,INDEX('Input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2'!$I$15:$I$214),1)),FORECAST($G60,INDEX('Input Data 2'!$I$15:$K$214,MATCH(VLOOKUP($G60,'Input Data 2'!$I$15:$I$214,1),'Input Data 2'!$I$15:$I$214),3):INDEX('Input Data 2'!$I$15:$K$214,MATCH(VLOOKUP($G60,'Input Data 2'!$I$15:$I$214,1),'Input Data 2'!$I$15:$I$214)+1,3),INDEX('Input Data 2'!$I$15:$K$214,MATCH(VLOOKUP($G60,'Input Data 2'!$I$15:$K$214,1),'Input Data 2'!$I$15:$I$214),1):INDEX('Input Data 2'!$I$15:$K$214,MATCH(VLOOKUP($G60,'Input Data 2'!$I$15:$I$214,1),'Input Data 2'!$I$15:$I$214)+1,1))))</f>
        <v>#NUM!</v>
      </c>
      <c r="K60" s="17">
        <v>50</v>
      </c>
      <c r="L60">
        <f>IF(NOT(K60&gt;$B$6),'Input Data 2'!$G$2+('Input Data 2'!$G$3-'Input Data 2'!$G$2)/($B$6-1)*(K60-1),"")</f>
        <v>0</v>
      </c>
      <c r="M60" t="e">
        <f>IF($L60&lt;='Input Data 2'!$O$11,FORECAST($L60,INDEX('Input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2'!$O$15:$O$214),1)),IF($L60&gt;='Input Data 2'!$O$12,FORECAST($L60,INDEX('Input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2'!$O$15:$O$214),1)),FORECAST($L60,INDEX('Input Data 2'!$O$15:$Q$214,MATCH(VLOOKUP($L60,'Input Data 2'!$O$15:$O$214,1),'Input Data 2'!$O$15:$O$214),2):INDEX('Input Data 2'!$O$15:$Q$214,MATCH(VLOOKUP($L60,'Input Data 2'!$O$15:$O$214,1),'Input Data 2'!$O$15:$O$214)+1,2),INDEX('Input Data 2'!$O$15:$Q$214,MATCH(VLOOKUP($L60,'Input Data 2'!$O$15:$Q$214,1),'Input Data 2'!$O$15:$O$214),1):INDEX('Input Data 2'!$O$15:$Q$214,MATCH(VLOOKUP($L60,'Input Data 2'!$O$15:$O$214,1),'Input Data 2'!$O$15:$O$214)+1,1))))</f>
        <v>#NUM!</v>
      </c>
      <c r="N60" t="e">
        <f>IF($L60&lt;='Input Data 2'!$O$11,FORECAST($L60,INDEX('Input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2'!$O$15:$O$214),1)),IF($L60&gt;='Input Data 2'!$O$12,FORECAST($L60,INDEX('Input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2'!$O$15:$O$214),1)),FORECAST($L60,INDEX('Input Data 2'!$O$15:$Q$214,MATCH(VLOOKUP($L60,'Input Data 2'!$O$15:$O$214,1),'Input Data 2'!$O$15:$O$214),3):INDEX('Input Data 2'!$O$15:$Q$214,MATCH(VLOOKUP($L60,'Input Data 2'!$O$15:$O$214,1),'Input Data 2'!$O$15:$O$214)+1,3),INDEX('Input Data 2'!$O$15:$Q$214,MATCH(VLOOKUP($L60,'Input Data 2'!$O$15:$Q$214,1),'Input Data 2'!$O$15:$O$214),1):INDEX('Input Data 2'!$O$15:$Q$214,MATCH(VLOOKUP($L60,'Input Data 2'!$O$15:$O$214,1),'Input Data 2'!$O$15:$O$214)+1,1))))</f>
        <v>#NUM!</v>
      </c>
      <c r="P60" s="17">
        <v>50</v>
      </c>
      <c r="Q60">
        <f>IF(NOT(P60&gt;$B$6),'Input Data 2'!$G$2+('Input Data 2'!$G$3-'Input Data 2'!$G$2)/($B$6-1)*(P60-1),"")</f>
        <v>0</v>
      </c>
      <c r="R60" t="e">
        <f>IF($Q60&lt;='Input Data 2'!$U$11,FORECAST($Q60,INDEX('Input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2'!$U$15:$U$214),1)),IF($Q60&gt;='Input Data 2'!$U$12,FORECAST($Q60,INDEX('Input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2'!$U$15:$U$214),1)),FORECAST($Q60,INDEX('Input Data 2'!$U$15:$W$214,MATCH(VLOOKUP($Q60,'Input Data 2'!$U$15:$U$214,1),'Input Data 2'!$U$15:$U$214),2):INDEX('Input Data 2'!$U$15:$W$214,MATCH(VLOOKUP($Q60,'Input Data 2'!$U$15:$U$214,1),'Input Data 2'!$U$15:$U$214)+1,2),INDEX('Input Data 2'!$U$15:$W$214,MATCH(VLOOKUP($Q60,'Input Data 2'!$U$15:$W$214,1),'Input Data 2'!$U$15:$U$214),1):INDEX('Input Data 2'!$U$15:$W$214,MATCH(VLOOKUP($Q60,'Input Data 2'!$U$15:$U$214,1),'Input Data 2'!$U$15:$U$214)+1,1))))</f>
        <v>#NUM!</v>
      </c>
      <c r="S60" t="e">
        <f>IF($Q60&lt;='Input Data 2'!$U$11,FORECAST($Q60,INDEX('Input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2'!$U$15:$U$214),1)),IF($Q60&gt;='Input Data 2'!$U$12,FORECAST($Q60,INDEX('Input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2'!$U$15:$U$214),1)),FORECAST($Q60,INDEX('Input Data 2'!$U$15:$W$214,MATCH(VLOOKUP($Q60,'Input Data 2'!$U$15:$U$214,1),'Input Data 2'!$U$15:$U$214),3):INDEX('Input Data 2'!$U$15:$W$214,MATCH(VLOOKUP($Q60,'Input Data 2'!$U$15:$U$214,1),'Input Data 2'!$U$15:$U$214)+1,3),INDEX('Input Data 2'!$U$15:$W$214,MATCH(VLOOKUP($Q60,'Input Data 2'!$U$15:$W$214,1),'Input Data 2'!$U$15:$U$214),1):INDEX('Input Data 2'!$U$15:$W$214,MATCH(VLOOKUP($Q60,'Input Data 2'!$U$15:$U$214,1),'Input Data 2'!$U$15:$U$214)+1,1))))</f>
        <v>#NUM!</v>
      </c>
      <c r="U60" s="17">
        <v>50</v>
      </c>
      <c r="V60">
        <f>IF(NOT(U60&gt;$B$6),'Input Data 2'!$G$2+('Input Data 2'!$G$3-'Input Data 2'!$G$2)/($B$6-1)*(U60-1),"")</f>
        <v>0</v>
      </c>
      <c r="W60" t="e">
        <f>IF($V60&lt;='Input Data 2'!$AA$11,FORECAST($V60,INDEX('Input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2'!$AA$15:$AA$214),1)),IF($V60&gt;='Input Data 2'!$AA$12,FORECAST($V60,INDEX('Input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2'!$AA$15:$AA$214),1)),FORECAST($V60,INDEX('Input Data 2'!$AA$15:$AC$214,MATCH(VLOOKUP($V60,'Input Data 2'!$AA$15:$AA$214,1),'Input Data 2'!$AA$15:$AA$214),2):INDEX('Input Data 2'!$AA$15:$AC$214,MATCH(VLOOKUP($V60,'Input Data 2'!$AA$15:$AA$214,1),'Input Data 2'!$AA$15:$AA$214)+1,2),INDEX('Input Data 2'!$AA$15:$AC$214,MATCH(VLOOKUP($V60,'Input Data 2'!$AA$15:$AC$214,1),'Input Data 2'!$AA$15:$AA$214),1):INDEX('Input Data 2'!$AA$15:$AC$214,MATCH(VLOOKUP($V60,'Input Data 2'!$AA$15:$AA$214,1),'Input Data 2'!$AA$15:$AA$214)+1,1))))</f>
        <v>#NUM!</v>
      </c>
      <c r="X60" t="e">
        <f>IF($V60&lt;='Input Data 2'!$AA$11,FORECAST($V60,INDEX('Input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2'!$AA$15:$AA$214),1)),IF($V60&gt;='Input Data 2'!$AA$12,FORECAST($V60,INDEX('Input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2'!$AA$15:$AA$214),1)),FORECAST($V60,INDEX('Input Data 2'!$AA$15:$AC$214,MATCH(VLOOKUP($V60,'Input Data 2'!$AA$15:$AA$214,1),'Input Data 2'!$AA$15:$AA$214),3):INDEX('Input Data 2'!$AA$15:$AC$214,MATCH(VLOOKUP($V60,'Input Data 2'!$AA$15:$AA$214,1),'Input Data 2'!$AA$15:$AA$214)+1,3),INDEX('Input Data 2'!$AA$15:$AC$214,MATCH(VLOOKUP($V60,'Input Data 2'!$AA$15:$AC$214,1),'Input Data 2'!$AA$15:$AA$214),1):INDEX('Input Data 2'!$AA$15:$AC$214,MATCH(VLOOKUP($V60,'Input Data 2'!$AA$15:$AA$214,1),'Input Data 2'!$AA$15:$AA$214)+1,1))))</f>
        <v>#NUM!</v>
      </c>
    </row>
    <row r="61" spans="1:24" x14ac:dyDescent="0.3">
      <c r="A61" s="17">
        <v>51</v>
      </c>
      <c r="B61">
        <f>IF(NOT(A61&gt;$B$6),'Input Data 2'!$G$2+('Input Data 2'!$G$3-'Input Data 2'!$G$2)/($B$6-1)*(A61-1),"")</f>
        <v>0</v>
      </c>
      <c r="C61" t="e">
        <f>IF($B61&lt;='Input Data 2'!$C$11,FORECAST($B61,INDEX('Input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2'!$C$15:$C$214),1)),IF($B61&gt;='Input Data 2'!$C$12,FORECAST($B61,INDEX('Input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2'!$C$15:$C$214),1)),FORECAST($B61,INDEX('Input Data 2'!$C$15:$E$214,MATCH(VLOOKUP($B61,'Input Data 2'!$C$15:$C$214,1),'Input Data 2'!$C$15:$C$214),2):INDEX('Input Data 2'!$C$15:$E$214,MATCH(VLOOKUP($B61,'Input Data 2'!$C$15:$C$214,1),'Input Data 2'!$C$15:$C$214)+1,2),INDEX('Input Data 2'!$C$15:$E$214,MATCH(VLOOKUP($B61,'Input Data 2'!$C$15:$C$214,1),'Input Data 2'!$C$15:$C$214),1):INDEX('Input Data 2'!$C$15:$E$214,MATCH(VLOOKUP($B61,'Input Data 2'!$C$15:$C$214,1),'Input Data 2'!$C$15:$C$214)+1,1))))</f>
        <v>#NUM!</v>
      </c>
      <c r="D61" t="e">
        <f>IF($B61&lt;='Input Data 2'!$C$11,FORECAST($B61,INDEX('Input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2'!$C$15:$C$214),1)),IF($B61&gt;='Input Data 2'!$C$12,FORECAST($B61,INDEX('Input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2'!$C$15:$C$214),1)),FORECAST($B61,INDEX('Input Data 2'!$C$15:$E$214,MATCH(VLOOKUP($B61,'Input Data 2'!$C$15:$C$214,1),'Input Data 2'!$C$15:$C$214),3):INDEX('Input Data 2'!$C$15:$E$214,MATCH(VLOOKUP($B61,'Input Data 2'!$C$15:$C$214,1),'Input Data 2'!$C$15:$C$214)+1,3),INDEX('Input Data 2'!$C$15:$E$214,MATCH(VLOOKUP($B61,'Input Data 2'!$C$15:$C$214,1),'Input Data 2'!$C$15:$C$214),1):INDEX('Input Data 2'!$C$15:$E$214,MATCH(VLOOKUP($B61,'Input Data 2'!$C$15:$C$214,1),'Input Data 2'!$C$15:$C$214)+1,1))))</f>
        <v>#NUM!</v>
      </c>
      <c r="F61" s="17">
        <v>51</v>
      </c>
      <c r="G61">
        <f>IF(NOT(F61&gt;$B$6),'Input Data 2'!$G$2+('Input Data 2'!$G$3-'Input Data 2'!$G$2)/($B$6-1)*(F61-1),"")</f>
        <v>0</v>
      </c>
      <c r="H61" t="e">
        <f>IF($G61&lt;='Input Data 2'!$I$11,FORECAST($G61,INDEX('Input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2'!$I$15:$I$214),1)),IF($G61&gt;='Input Data 2'!$I$12,FORECAST($G61,INDEX('Input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2'!$I$15:$I$214),1)),FORECAST($G61,INDEX('Input Data 2'!$I$15:$K$214,MATCH(VLOOKUP($G61,'Input Data 2'!$I$15:$I$214,1),'Input Data 2'!$I$15:$I$214),2):INDEX('Input Data 2'!$I$15:$K$214,MATCH(VLOOKUP($G61,'Input Data 2'!$I$15:$I$214,1),'Input Data 2'!$I$15:$I$214)+1,2),INDEX('Input Data 2'!$I$15:$K$214,MATCH(VLOOKUP($G61,'Input Data 2'!$I$15:$K$214,1),'Input Data 2'!$I$15:$I$214),1):INDEX('Input Data 2'!$I$15:$K$214,MATCH(VLOOKUP($G61,'Input Data 2'!$I$15:$I$214,1),'Input Data 2'!$I$15:$I$214)+1,1))))</f>
        <v>#NUM!</v>
      </c>
      <c r="I61" t="e">
        <f>IF($G61&lt;='Input Data 2'!$I$11,FORECAST($G61,INDEX('Input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2'!$I$15:$I$214),1)),IF($G61&gt;='Input Data 2'!$I$12,FORECAST($G61,INDEX('Input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2'!$I$15:$I$214),1)),FORECAST($G61,INDEX('Input Data 2'!$I$15:$K$214,MATCH(VLOOKUP($G61,'Input Data 2'!$I$15:$I$214,1),'Input Data 2'!$I$15:$I$214),3):INDEX('Input Data 2'!$I$15:$K$214,MATCH(VLOOKUP($G61,'Input Data 2'!$I$15:$I$214,1),'Input Data 2'!$I$15:$I$214)+1,3),INDEX('Input Data 2'!$I$15:$K$214,MATCH(VLOOKUP($G61,'Input Data 2'!$I$15:$K$214,1),'Input Data 2'!$I$15:$I$214),1):INDEX('Input Data 2'!$I$15:$K$214,MATCH(VLOOKUP($G61,'Input Data 2'!$I$15:$I$214,1),'Input Data 2'!$I$15:$I$214)+1,1))))</f>
        <v>#NUM!</v>
      </c>
      <c r="K61" s="17">
        <v>51</v>
      </c>
      <c r="L61">
        <f>IF(NOT(K61&gt;$B$6),'Input Data 2'!$G$2+('Input Data 2'!$G$3-'Input Data 2'!$G$2)/($B$6-1)*(K61-1),"")</f>
        <v>0</v>
      </c>
      <c r="M61" t="e">
        <f>IF($L61&lt;='Input Data 2'!$O$11,FORECAST($L61,INDEX('Input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2'!$O$15:$O$214),1)),IF($L61&gt;='Input Data 2'!$O$12,FORECAST($L61,INDEX('Input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2'!$O$15:$O$214),1)),FORECAST($L61,INDEX('Input Data 2'!$O$15:$Q$214,MATCH(VLOOKUP($L61,'Input Data 2'!$O$15:$O$214,1),'Input Data 2'!$O$15:$O$214),2):INDEX('Input Data 2'!$O$15:$Q$214,MATCH(VLOOKUP($L61,'Input Data 2'!$O$15:$O$214,1),'Input Data 2'!$O$15:$O$214)+1,2),INDEX('Input Data 2'!$O$15:$Q$214,MATCH(VLOOKUP($L61,'Input Data 2'!$O$15:$Q$214,1),'Input Data 2'!$O$15:$O$214),1):INDEX('Input Data 2'!$O$15:$Q$214,MATCH(VLOOKUP($L61,'Input Data 2'!$O$15:$O$214,1),'Input Data 2'!$O$15:$O$214)+1,1))))</f>
        <v>#NUM!</v>
      </c>
      <c r="N61" t="e">
        <f>IF($L61&lt;='Input Data 2'!$O$11,FORECAST($L61,INDEX('Input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2'!$O$15:$O$214),1)),IF($L61&gt;='Input Data 2'!$O$12,FORECAST($L61,INDEX('Input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2'!$O$15:$O$214),1)),FORECAST($L61,INDEX('Input Data 2'!$O$15:$Q$214,MATCH(VLOOKUP($L61,'Input Data 2'!$O$15:$O$214,1),'Input Data 2'!$O$15:$O$214),3):INDEX('Input Data 2'!$O$15:$Q$214,MATCH(VLOOKUP($L61,'Input Data 2'!$O$15:$O$214,1),'Input Data 2'!$O$15:$O$214)+1,3),INDEX('Input Data 2'!$O$15:$Q$214,MATCH(VLOOKUP($L61,'Input Data 2'!$O$15:$Q$214,1),'Input Data 2'!$O$15:$O$214),1):INDEX('Input Data 2'!$O$15:$Q$214,MATCH(VLOOKUP($L61,'Input Data 2'!$O$15:$O$214,1),'Input Data 2'!$O$15:$O$214)+1,1))))</f>
        <v>#NUM!</v>
      </c>
      <c r="P61" s="17">
        <v>51</v>
      </c>
      <c r="Q61">
        <f>IF(NOT(P61&gt;$B$6),'Input Data 2'!$G$2+('Input Data 2'!$G$3-'Input Data 2'!$G$2)/($B$6-1)*(P61-1),"")</f>
        <v>0</v>
      </c>
      <c r="R61" t="e">
        <f>IF($Q61&lt;='Input Data 2'!$U$11,FORECAST($Q61,INDEX('Input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2'!$U$15:$U$214),1)),IF($Q61&gt;='Input Data 2'!$U$12,FORECAST($Q61,INDEX('Input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2'!$U$15:$U$214),1)),FORECAST($Q61,INDEX('Input Data 2'!$U$15:$W$214,MATCH(VLOOKUP($Q61,'Input Data 2'!$U$15:$U$214,1),'Input Data 2'!$U$15:$U$214),2):INDEX('Input Data 2'!$U$15:$W$214,MATCH(VLOOKUP($Q61,'Input Data 2'!$U$15:$U$214,1),'Input Data 2'!$U$15:$U$214)+1,2),INDEX('Input Data 2'!$U$15:$W$214,MATCH(VLOOKUP($Q61,'Input Data 2'!$U$15:$W$214,1),'Input Data 2'!$U$15:$U$214),1):INDEX('Input Data 2'!$U$15:$W$214,MATCH(VLOOKUP($Q61,'Input Data 2'!$U$15:$U$214,1),'Input Data 2'!$U$15:$U$214)+1,1))))</f>
        <v>#NUM!</v>
      </c>
      <c r="S61" t="e">
        <f>IF($Q61&lt;='Input Data 2'!$U$11,FORECAST($Q61,INDEX('Input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2'!$U$15:$U$214),1)),IF($Q61&gt;='Input Data 2'!$U$12,FORECAST($Q61,INDEX('Input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2'!$U$15:$U$214),1)),FORECAST($Q61,INDEX('Input Data 2'!$U$15:$W$214,MATCH(VLOOKUP($Q61,'Input Data 2'!$U$15:$U$214,1),'Input Data 2'!$U$15:$U$214),3):INDEX('Input Data 2'!$U$15:$W$214,MATCH(VLOOKUP($Q61,'Input Data 2'!$U$15:$U$214,1),'Input Data 2'!$U$15:$U$214)+1,3),INDEX('Input Data 2'!$U$15:$W$214,MATCH(VLOOKUP($Q61,'Input Data 2'!$U$15:$W$214,1),'Input Data 2'!$U$15:$U$214),1):INDEX('Input Data 2'!$U$15:$W$214,MATCH(VLOOKUP($Q61,'Input Data 2'!$U$15:$U$214,1),'Input Data 2'!$U$15:$U$214)+1,1))))</f>
        <v>#NUM!</v>
      </c>
      <c r="U61" s="17">
        <v>51</v>
      </c>
      <c r="V61">
        <f>IF(NOT(U61&gt;$B$6),'Input Data 2'!$G$2+('Input Data 2'!$G$3-'Input Data 2'!$G$2)/($B$6-1)*(U61-1),"")</f>
        <v>0</v>
      </c>
      <c r="W61" t="e">
        <f>IF($V61&lt;='Input Data 2'!$AA$11,FORECAST($V61,INDEX('Input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2'!$AA$15:$AA$214),1)),IF($V61&gt;='Input Data 2'!$AA$12,FORECAST($V61,INDEX('Input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2'!$AA$15:$AA$214),1)),FORECAST($V61,INDEX('Input Data 2'!$AA$15:$AC$214,MATCH(VLOOKUP($V61,'Input Data 2'!$AA$15:$AA$214,1),'Input Data 2'!$AA$15:$AA$214),2):INDEX('Input Data 2'!$AA$15:$AC$214,MATCH(VLOOKUP($V61,'Input Data 2'!$AA$15:$AA$214,1),'Input Data 2'!$AA$15:$AA$214)+1,2),INDEX('Input Data 2'!$AA$15:$AC$214,MATCH(VLOOKUP($V61,'Input Data 2'!$AA$15:$AC$214,1),'Input Data 2'!$AA$15:$AA$214),1):INDEX('Input Data 2'!$AA$15:$AC$214,MATCH(VLOOKUP($V61,'Input Data 2'!$AA$15:$AA$214,1),'Input Data 2'!$AA$15:$AA$214)+1,1))))</f>
        <v>#NUM!</v>
      </c>
      <c r="X61" t="e">
        <f>IF($V61&lt;='Input Data 2'!$AA$11,FORECAST($V61,INDEX('Input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2'!$AA$15:$AA$214),1)),IF($V61&gt;='Input Data 2'!$AA$12,FORECAST($V61,INDEX('Input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2'!$AA$15:$AA$214),1)),FORECAST($V61,INDEX('Input Data 2'!$AA$15:$AC$214,MATCH(VLOOKUP($V61,'Input Data 2'!$AA$15:$AA$214,1),'Input Data 2'!$AA$15:$AA$214),3):INDEX('Input Data 2'!$AA$15:$AC$214,MATCH(VLOOKUP($V61,'Input Data 2'!$AA$15:$AA$214,1),'Input Data 2'!$AA$15:$AA$214)+1,3),INDEX('Input Data 2'!$AA$15:$AC$214,MATCH(VLOOKUP($V61,'Input Data 2'!$AA$15:$AC$214,1),'Input Data 2'!$AA$15:$AA$214),1):INDEX('Input Data 2'!$AA$15:$AC$214,MATCH(VLOOKUP($V61,'Input Data 2'!$AA$15:$AA$214,1),'Input Data 2'!$AA$15:$AA$214)+1,1))))</f>
        <v>#NUM!</v>
      </c>
    </row>
    <row r="62" spans="1:24" x14ac:dyDescent="0.3">
      <c r="A62" s="17">
        <v>52</v>
      </c>
      <c r="B62">
        <f>IF(NOT(A62&gt;$B$6),'Input Data 2'!$G$2+('Input Data 2'!$G$3-'Input Data 2'!$G$2)/($B$6-1)*(A62-1),"")</f>
        <v>0</v>
      </c>
      <c r="C62" t="e">
        <f>IF($B62&lt;='Input Data 2'!$C$11,FORECAST($B62,INDEX('Input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2'!$C$15:$C$214),1)),IF($B62&gt;='Input Data 2'!$C$12,FORECAST($B62,INDEX('Input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2'!$C$15:$C$214),1)),FORECAST($B62,INDEX('Input Data 2'!$C$15:$E$214,MATCH(VLOOKUP($B62,'Input Data 2'!$C$15:$C$214,1),'Input Data 2'!$C$15:$C$214),2):INDEX('Input Data 2'!$C$15:$E$214,MATCH(VLOOKUP($B62,'Input Data 2'!$C$15:$C$214,1),'Input Data 2'!$C$15:$C$214)+1,2),INDEX('Input Data 2'!$C$15:$E$214,MATCH(VLOOKUP($B62,'Input Data 2'!$C$15:$C$214,1),'Input Data 2'!$C$15:$C$214),1):INDEX('Input Data 2'!$C$15:$E$214,MATCH(VLOOKUP($B62,'Input Data 2'!$C$15:$C$214,1),'Input Data 2'!$C$15:$C$214)+1,1))))</f>
        <v>#NUM!</v>
      </c>
      <c r="D62" t="e">
        <f>IF($B62&lt;='Input Data 2'!$C$11,FORECAST($B62,INDEX('Input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2'!$C$15:$C$214),1)),IF($B62&gt;='Input Data 2'!$C$12,FORECAST($B62,INDEX('Input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2'!$C$15:$C$214),1)),FORECAST($B62,INDEX('Input Data 2'!$C$15:$E$214,MATCH(VLOOKUP($B62,'Input Data 2'!$C$15:$C$214,1),'Input Data 2'!$C$15:$C$214),3):INDEX('Input Data 2'!$C$15:$E$214,MATCH(VLOOKUP($B62,'Input Data 2'!$C$15:$C$214,1),'Input Data 2'!$C$15:$C$214)+1,3),INDEX('Input Data 2'!$C$15:$E$214,MATCH(VLOOKUP($B62,'Input Data 2'!$C$15:$C$214,1),'Input Data 2'!$C$15:$C$214),1):INDEX('Input Data 2'!$C$15:$E$214,MATCH(VLOOKUP($B62,'Input Data 2'!$C$15:$C$214,1),'Input Data 2'!$C$15:$C$214)+1,1))))</f>
        <v>#NUM!</v>
      </c>
      <c r="F62" s="17">
        <v>52</v>
      </c>
      <c r="G62">
        <f>IF(NOT(F62&gt;$B$6),'Input Data 2'!$G$2+('Input Data 2'!$G$3-'Input Data 2'!$G$2)/($B$6-1)*(F62-1),"")</f>
        <v>0</v>
      </c>
      <c r="H62" t="e">
        <f>IF($G62&lt;='Input Data 2'!$I$11,FORECAST($G62,INDEX('Input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2'!$I$15:$I$214),1)),IF($G62&gt;='Input Data 2'!$I$12,FORECAST($G62,INDEX('Input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2'!$I$15:$I$214),1)),FORECAST($G62,INDEX('Input Data 2'!$I$15:$K$214,MATCH(VLOOKUP($G62,'Input Data 2'!$I$15:$I$214,1),'Input Data 2'!$I$15:$I$214),2):INDEX('Input Data 2'!$I$15:$K$214,MATCH(VLOOKUP($G62,'Input Data 2'!$I$15:$I$214,1),'Input Data 2'!$I$15:$I$214)+1,2),INDEX('Input Data 2'!$I$15:$K$214,MATCH(VLOOKUP($G62,'Input Data 2'!$I$15:$K$214,1),'Input Data 2'!$I$15:$I$214),1):INDEX('Input Data 2'!$I$15:$K$214,MATCH(VLOOKUP($G62,'Input Data 2'!$I$15:$I$214,1),'Input Data 2'!$I$15:$I$214)+1,1))))</f>
        <v>#NUM!</v>
      </c>
      <c r="I62" t="e">
        <f>IF($G62&lt;='Input Data 2'!$I$11,FORECAST($G62,INDEX('Input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2'!$I$15:$I$214),1)),IF($G62&gt;='Input Data 2'!$I$12,FORECAST($G62,INDEX('Input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2'!$I$15:$I$214),1)),FORECAST($G62,INDEX('Input Data 2'!$I$15:$K$214,MATCH(VLOOKUP($G62,'Input Data 2'!$I$15:$I$214,1),'Input Data 2'!$I$15:$I$214),3):INDEX('Input Data 2'!$I$15:$K$214,MATCH(VLOOKUP($G62,'Input Data 2'!$I$15:$I$214,1),'Input Data 2'!$I$15:$I$214)+1,3),INDEX('Input Data 2'!$I$15:$K$214,MATCH(VLOOKUP($G62,'Input Data 2'!$I$15:$K$214,1),'Input Data 2'!$I$15:$I$214),1):INDEX('Input Data 2'!$I$15:$K$214,MATCH(VLOOKUP($G62,'Input Data 2'!$I$15:$I$214,1),'Input Data 2'!$I$15:$I$214)+1,1))))</f>
        <v>#NUM!</v>
      </c>
      <c r="K62" s="17">
        <v>52</v>
      </c>
      <c r="L62">
        <f>IF(NOT(K62&gt;$B$6),'Input Data 2'!$G$2+('Input Data 2'!$G$3-'Input Data 2'!$G$2)/($B$6-1)*(K62-1),"")</f>
        <v>0</v>
      </c>
      <c r="M62" t="e">
        <f>IF($L62&lt;='Input Data 2'!$O$11,FORECAST($L62,INDEX('Input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2'!$O$15:$O$214),1)),IF($L62&gt;='Input Data 2'!$O$12,FORECAST($L62,INDEX('Input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2'!$O$15:$O$214),1)),FORECAST($L62,INDEX('Input Data 2'!$O$15:$Q$214,MATCH(VLOOKUP($L62,'Input Data 2'!$O$15:$O$214,1),'Input Data 2'!$O$15:$O$214),2):INDEX('Input Data 2'!$O$15:$Q$214,MATCH(VLOOKUP($L62,'Input Data 2'!$O$15:$O$214,1),'Input Data 2'!$O$15:$O$214)+1,2),INDEX('Input Data 2'!$O$15:$Q$214,MATCH(VLOOKUP($L62,'Input Data 2'!$O$15:$Q$214,1),'Input Data 2'!$O$15:$O$214),1):INDEX('Input Data 2'!$O$15:$Q$214,MATCH(VLOOKUP($L62,'Input Data 2'!$O$15:$O$214,1),'Input Data 2'!$O$15:$O$214)+1,1))))</f>
        <v>#NUM!</v>
      </c>
      <c r="N62" t="e">
        <f>IF($L62&lt;='Input Data 2'!$O$11,FORECAST($L62,INDEX('Input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2'!$O$15:$O$214),1)),IF($L62&gt;='Input Data 2'!$O$12,FORECAST($L62,INDEX('Input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2'!$O$15:$O$214),1)),FORECAST($L62,INDEX('Input Data 2'!$O$15:$Q$214,MATCH(VLOOKUP($L62,'Input Data 2'!$O$15:$O$214,1),'Input Data 2'!$O$15:$O$214),3):INDEX('Input Data 2'!$O$15:$Q$214,MATCH(VLOOKUP($L62,'Input Data 2'!$O$15:$O$214,1),'Input Data 2'!$O$15:$O$214)+1,3),INDEX('Input Data 2'!$O$15:$Q$214,MATCH(VLOOKUP($L62,'Input Data 2'!$O$15:$Q$214,1),'Input Data 2'!$O$15:$O$214),1):INDEX('Input Data 2'!$O$15:$Q$214,MATCH(VLOOKUP($L62,'Input Data 2'!$O$15:$O$214,1),'Input Data 2'!$O$15:$O$214)+1,1))))</f>
        <v>#NUM!</v>
      </c>
      <c r="P62" s="17">
        <v>52</v>
      </c>
      <c r="Q62">
        <f>IF(NOT(P62&gt;$B$6),'Input Data 2'!$G$2+('Input Data 2'!$G$3-'Input Data 2'!$G$2)/($B$6-1)*(P62-1),"")</f>
        <v>0</v>
      </c>
      <c r="R62" t="e">
        <f>IF($Q62&lt;='Input Data 2'!$U$11,FORECAST($Q62,INDEX('Input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2'!$U$15:$U$214),1)),IF($Q62&gt;='Input Data 2'!$U$12,FORECAST($Q62,INDEX('Input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2'!$U$15:$U$214),1)),FORECAST($Q62,INDEX('Input Data 2'!$U$15:$W$214,MATCH(VLOOKUP($Q62,'Input Data 2'!$U$15:$U$214,1),'Input Data 2'!$U$15:$U$214),2):INDEX('Input Data 2'!$U$15:$W$214,MATCH(VLOOKUP($Q62,'Input Data 2'!$U$15:$U$214,1),'Input Data 2'!$U$15:$U$214)+1,2),INDEX('Input Data 2'!$U$15:$W$214,MATCH(VLOOKUP($Q62,'Input Data 2'!$U$15:$W$214,1),'Input Data 2'!$U$15:$U$214),1):INDEX('Input Data 2'!$U$15:$W$214,MATCH(VLOOKUP($Q62,'Input Data 2'!$U$15:$U$214,1),'Input Data 2'!$U$15:$U$214)+1,1))))</f>
        <v>#NUM!</v>
      </c>
      <c r="S62" t="e">
        <f>IF($Q62&lt;='Input Data 2'!$U$11,FORECAST($Q62,INDEX('Input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2'!$U$15:$U$214),1)),IF($Q62&gt;='Input Data 2'!$U$12,FORECAST($Q62,INDEX('Input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2'!$U$15:$U$214),1)),FORECAST($Q62,INDEX('Input Data 2'!$U$15:$W$214,MATCH(VLOOKUP($Q62,'Input Data 2'!$U$15:$U$214,1),'Input Data 2'!$U$15:$U$214),3):INDEX('Input Data 2'!$U$15:$W$214,MATCH(VLOOKUP($Q62,'Input Data 2'!$U$15:$U$214,1),'Input Data 2'!$U$15:$U$214)+1,3),INDEX('Input Data 2'!$U$15:$W$214,MATCH(VLOOKUP($Q62,'Input Data 2'!$U$15:$W$214,1),'Input Data 2'!$U$15:$U$214),1):INDEX('Input Data 2'!$U$15:$W$214,MATCH(VLOOKUP($Q62,'Input Data 2'!$U$15:$U$214,1),'Input Data 2'!$U$15:$U$214)+1,1))))</f>
        <v>#NUM!</v>
      </c>
      <c r="U62" s="17">
        <v>52</v>
      </c>
      <c r="V62">
        <f>IF(NOT(U62&gt;$B$6),'Input Data 2'!$G$2+('Input Data 2'!$G$3-'Input Data 2'!$G$2)/($B$6-1)*(U62-1),"")</f>
        <v>0</v>
      </c>
      <c r="W62" t="e">
        <f>IF($V62&lt;='Input Data 2'!$AA$11,FORECAST($V62,INDEX('Input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2'!$AA$15:$AA$214),1)),IF($V62&gt;='Input Data 2'!$AA$12,FORECAST($V62,INDEX('Input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2'!$AA$15:$AA$214),1)),FORECAST($V62,INDEX('Input Data 2'!$AA$15:$AC$214,MATCH(VLOOKUP($V62,'Input Data 2'!$AA$15:$AA$214,1),'Input Data 2'!$AA$15:$AA$214),2):INDEX('Input Data 2'!$AA$15:$AC$214,MATCH(VLOOKUP($V62,'Input Data 2'!$AA$15:$AA$214,1),'Input Data 2'!$AA$15:$AA$214)+1,2),INDEX('Input Data 2'!$AA$15:$AC$214,MATCH(VLOOKUP($V62,'Input Data 2'!$AA$15:$AC$214,1),'Input Data 2'!$AA$15:$AA$214),1):INDEX('Input Data 2'!$AA$15:$AC$214,MATCH(VLOOKUP($V62,'Input Data 2'!$AA$15:$AA$214,1),'Input Data 2'!$AA$15:$AA$214)+1,1))))</f>
        <v>#NUM!</v>
      </c>
      <c r="X62" t="e">
        <f>IF($V62&lt;='Input Data 2'!$AA$11,FORECAST($V62,INDEX('Input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2'!$AA$15:$AA$214),1)),IF($V62&gt;='Input Data 2'!$AA$12,FORECAST($V62,INDEX('Input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2'!$AA$15:$AA$214),1)),FORECAST($V62,INDEX('Input Data 2'!$AA$15:$AC$214,MATCH(VLOOKUP($V62,'Input Data 2'!$AA$15:$AA$214,1),'Input Data 2'!$AA$15:$AA$214),3):INDEX('Input Data 2'!$AA$15:$AC$214,MATCH(VLOOKUP($V62,'Input Data 2'!$AA$15:$AA$214,1),'Input Data 2'!$AA$15:$AA$214)+1,3),INDEX('Input Data 2'!$AA$15:$AC$214,MATCH(VLOOKUP($V62,'Input Data 2'!$AA$15:$AC$214,1),'Input Data 2'!$AA$15:$AA$214),1):INDEX('Input Data 2'!$AA$15:$AC$214,MATCH(VLOOKUP($V62,'Input Data 2'!$AA$15:$AA$214,1),'Input Data 2'!$AA$15:$AA$214)+1,1))))</f>
        <v>#NUM!</v>
      </c>
    </row>
    <row r="63" spans="1:24" x14ac:dyDescent="0.3">
      <c r="A63" s="17">
        <v>53</v>
      </c>
      <c r="B63">
        <f>IF(NOT(A63&gt;$B$6),'Input Data 2'!$G$2+('Input Data 2'!$G$3-'Input Data 2'!$G$2)/($B$6-1)*(A63-1),"")</f>
        <v>0</v>
      </c>
      <c r="C63" t="e">
        <f>IF($B63&lt;='Input Data 2'!$C$11,FORECAST($B63,INDEX('Input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2'!$C$15:$C$214),1)),IF($B63&gt;='Input Data 2'!$C$12,FORECAST($B63,INDEX('Input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2'!$C$15:$C$214),1)),FORECAST($B63,INDEX('Input Data 2'!$C$15:$E$214,MATCH(VLOOKUP($B63,'Input Data 2'!$C$15:$C$214,1),'Input Data 2'!$C$15:$C$214),2):INDEX('Input Data 2'!$C$15:$E$214,MATCH(VLOOKUP($B63,'Input Data 2'!$C$15:$C$214,1),'Input Data 2'!$C$15:$C$214)+1,2),INDEX('Input Data 2'!$C$15:$E$214,MATCH(VLOOKUP($B63,'Input Data 2'!$C$15:$C$214,1),'Input Data 2'!$C$15:$C$214),1):INDEX('Input Data 2'!$C$15:$E$214,MATCH(VLOOKUP($B63,'Input Data 2'!$C$15:$C$214,1),'Input Data 2'!$C$15:$C$214)+1,1))))</f>
        <v>#NUM!</v>
      </c>
      <c r="D63" t="e">
        <f>IF($B63&lt;='Input Data 2'!$C$11,FORECAST($B63,INDEX('Input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2'!$C$15:$C$214),1)),IF($B63&gt;='Input Data 2'!$C$12,FORECAST($B63,INDEX('Input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2'!$C$15:$C$214),1)),FORECAST($B63,INDEX('Input Data 2'!$C$15:$E$214,MATCH(VLOOKUP($B63,'Input Data 2'!$C$15:$C$214,1),'Input Data 2'!$C$15:$C$214),3):INDEX('Input Data 2'!$C$15:$E$214,MATCH(VLOOKUP($B63,'Input Data 2'!$C$15:$C$214,1),'Input Data 2'!$C$15:$C$214)+1,3),INDEX('Input Data 2'!$C$15:$E$214,MATCH(VLOOKUP($B63,'Input Data 2'!$C$15:$C$214,1),'Input Data 2'!$C$15:$C$214),1):INDEX('Input Data 2'!$C$15:$E$214,MATCH(VLOOKUP($B63,'Input Data 2'!$C$15:$C$214,1),'Input Data 2'!$C$15:$C$214)+1,1))))</f>
        <v>#NUM!</v>
      </c>
      <c r="F63" s="17">
        <v>53</v>
      </c>
      <c r="G63">
        <f>IF(NOT(F63&gt;$B$6),'Input Data 2'!$G$2+('Input Data 2'!$G$3-'Input Data 2'!$G$2)/($B$6-1)*(F63-1),"")</f>
        <v>0</v>
      </c>
      <c r="H63" t="e">
        <f>IF($G63&lt;='Input Data 2'!$I$11,FORECAST($G63,INDEX('Input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2'!$I$15:$I$214),1)),IF($G63&gt;='Input Data 2'!$I$12,FORECAST($G63,INDEX('Input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2'!$I$15:$I$214),1)),FORECAST($G63,INDEX('Input Data 2'!$I$15:$K$214,MATCH(VLOOKUP($G63,'Input Data 2'!$I$15:$I$214,1),'Input Data 2'!$I$15:$I$214),2):INDEX('Input Data 2'!$I$15:$K$214,MATCH(VLOOKUP($G63,'Input Data 2'!$I$15:$I$214,1),'Input Data 2'!$I$15:$I$214)+1,2),INDEX('Input Data 2'!$I$15:$K$214,MATCH(VLOOKUP($G63,'Input Data 2'!$I$15:$K$214,1),'Input Data 2'!$I$15:$I$214),1):INDEX('Input Data 2'!$I$15:$K$214,MATCH(VLOOKUP($G63,'Input Data 2'!$I$15:$I$214,1),'Input Data 2'!$I$15:$I$214)+1,1))))</f>
        <v>#NUM!</v>
      </c>
      <c r="I63" t="e">
        <f>IF($G63&lt;='Input Data 2'!$I$11,FORECAST($G63,INDEX('Input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2'!$I$15:$I$214),1)),IF($G63&gt;='Input Data 2'!$I$12,FORECAST($G63,INDEX('Input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2'!$I$15:$I$214),1)),FORECAST($G63,INDEX('Input Data 2'!$I$15:$K$214,MATCH(VLOOKUP($G63,'Input Data 2'!$I$15:$I$214,1),'Input Data 2'!$I$15:$I$214),3):INDEX('Input Data 2'!$I$15:$K$214,MATCH(VLOOKUP($G63,'Input Data 2'!$I$15:$I$214,1),'Input Data 2'!$I$15:$I$214)+1,3),INDEX('Input Data 2'!$I$15:$K$214,MATCH(VLOOKUP($G63,'Input Data 2'!$I$15:$K$214,1),'Input Data 2'!$I$15:$I$214),1):INDEX('Input Data 2'!$I$15:$K$214,MATCH(VLOOKUP($G63,'Input Data 2'!$I$15:$I$214,1),'Input Data 2'!$I$15:$I$214)+1,1))))</f>
        <v>#NUM!</v>
      </c>
      <c r="K63" s="17">
        <v>53</v>
      </c>
      <c r="L63">
        <f>IF(NOT(K63&gt;$B$6),'Input Data 2'!$G$2+('Input Data 2'!$G$3-'Input Data 2'!$G$2)/($B$6-1)*(K63-1),"")</f>
        <v>0</v>
      </c>
      <c r="M63" t="e">
        <f>IF($L63&lt;='Input Data 2'!$O$11,FORECAST($L63,INDEX('Input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2'!$O$15:$O$214),1)),IF($L63&gt;='Input Data 2'!$O$12,FORECAST($L63,INDEX('Input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2'!$O$15:$O$214),1)),FORECAST($L63,INDEX('Input Data 2'!$O$15:$Q$214,MATCH(VLOOKUP($L63,'Input Data 2'!$O$15:$O$214,1),'Input Data 2'!$O$15:$O$214),2):INDEX('Input Data 2'!$O$15:$Q$214,MATCH(VLOOKUP($L63,'Input Data 2'!$O$15:$O$214,1),'Input Data 2'!$O$15:$O$214)+1,2),INDEX('Input Data 2'!$O$15:$Q$214,MATCH(VLOOKUP($L63,'Input Data 2'!$O$15:$Q$214,1),'Input Data 2'!$O$15:$O$214),1):INDEX('Input Data 2'!$O$15:$Q$214,MATCH(VLOOKUP($L63,'Input Data 2'!$O$15:$O$214,1),'Input Data 2'!$O$15:$O$214)+1,1))))</f>
        <v>#NUM!</v>
      </c>
      <c r="N63" t="e">
        <f>IF($L63&lt;='Input Data 2'!$O$11,FORECAST($L63,INDEX('Input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2'!$O$15:$O$214),1)),IF($L63&gt;='Input Data 2'!$O$12,FORECAST($L63,INDEX('Input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2'!$O$15:$O$214),1)),FORECAST($L63,INDEX('Input Data 2'!$O$15:$Q$214,MATCH(VLOOKUP($L63,'Input Data 2'!$O$15:$O$214,1),'Input Data 2'!$O$15:$O$214),3):INDEX('Input Data 2'!$O$15:$Q$214,MATCH(VLOOKUP($L63,'Input Data 2'!$O$15:$O$214,1),'Input Data 2'!$O$15:$O$214)+1,3),INDEX('Input Data 2'!$O$15:$Q$214,MATCH(VLOOKUP($L63,'Input Data 2'!$O$15:$Q$214,1),'Input Data 2'!$O$15:$O$214),1):INDEX('Input Data 2'!$O$15:$Q$214,MATCH(VLOOKUP($L63,'Input Data 2'!$O$15:$O$214,1),'Input Data 2'!$O$15:$O$214)+1,1))))</f>
        <v>#NUM!</v>
      </c>
      <c r="P63" s="17">
        <v>53</v>
      </c>
      <c r="Q63">
        <f>IF(NOT(P63&gt;$B$6),'Input Data 2'!$G$2+('Input Data 2'!$G$3-'Input Data 2'!$G$2)/($B$6-1)*(P63-1),"")</f>
        <v>0</v>
      </c>
      <c r="R63" t="e">
        <f>IF($Q63&lt;='Input Data 2'!$U$11,FORECAST($Q63,INDEX('Input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2'!$U$15:$U$214),1)),IF($Q63&gt;='Input Data 2'!$U$12,FORECAST($Q63,INDEX('Input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2'!$U$15:$U$214),1)),FORECAST($Q63,INDEX('Input Data 2'!$U$15:$W$214,MATCH(VLOOKUP($Q63,'Input Data 2'!$U$15:$U$214,1),'Input Data 2'!$U$15:$U$214),2):INDEX('Input Data 2'!$U$15:$W$214,MATCH(VLOOKUP($Q63,'Input Data 2'!$U$15:$U$214,1),'Input Data 2'!$U$15:$U$214)+1,2),INDEX('Input Data 2'!$U$15:$W$214,MATCH(VLOOKUP($Q63,'Input Data 2'!$U$15:$W$214,1),'Input Data 2'!$U$15:$U$214),1):INDEX('Input Data 2'!$U$15:$W$214,MATCH(VLOOKUP($Q63,'Input Data 2'!$U$15:$U$214,1),'Input Data 2'!$U$15:$U$214)+1,1))))</f>
        <v>#NUM!</v>
      </c>
      <c r="S63" t="e">
        <f>IF($Q63&lt;='Input Data 2'!$U$11,FORECAST($Q63,INDEX('Input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2'!$U$15:$U$214),1)),IF($Q63&gt;='Input Data 2'!$U$12,FORECAST($Q63,INDEX('Input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2'!$U$15:$U$214),1)),FORECAST($Q63,INDEX('Input Data 2'!$U$15:$W$214,MATCH(VLOOKUP($Q63,'Input Data 2'!$U$15:$U$214,1),'Input Data 2'!$U$15:$U$214),3):INDEX('Input Data 2'!$U$15:$W$214,MATCH(VLOOKUP($Q63,'Input Data 2'!$U$15:$U$214,1),'Input Data 2'!$U$15:$U$214)+1,3),INDEX('Input Data 2'!$U$15:$W$214,MATCH(VLOOKUP($Q63,'Input Data 2'!$U$15:$W$214,1),'Input Data 2'!$U$15:$U$214),1):INDEX('Input Data 2'!$U$15:$W$214,MATCH(VLOOKUP($Q63,'Input Data 2'!$U$15:$U$214,1),'Input Data 2'!$U$15:$U$214)+1,1))))</f>
        <v>#NUM!</v>
      </c>
      <c r="U63" s="17">
        <v>53</v>
      </c>
      <c r="V63">
        <f>IF(NOT(U63&gt;$B$6),'Input Data 2'!$G$2+('Input Data 2'!$G$3-'Input Data 2'!$G$2)/($B$6-1)*(U63-1),"")</f>
        <v>0</v>
      </c>
      <c r="W63" t="e">
        <f>IF($V63&lt;='Input Data 2'!$AA$11,FORECAST($V63,INDEX('Input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2'!$AA$15:$AA$214),1)),IF($V63&gt;='Input Data 2'!$AA$12,FORECAST($V63,INDEX('Input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2'!$AA$15:$AA$214),1)),FORECAST($V63,INDEX('Input Data 2'!$AA$15:$AC$214,MATCH(VLOOKUP($V63,'Input Data 2'!$AA$15:$AA$214,1),'Input Data 2'!$AA$15:$AA$214),2):INDEX('Input Data 2'!$AA$15:$AC$214,MATCH(VLOOKUP($V63,'Input Data 2'!$AA$15:$AA$214,1),'Input Data 2'!$AA$15:$AA$214)+1,2),INDEX('Input Data 2'!$AA$15:$AC$214,MATCH(VLOOKUP($V63,'Input Data 2'!$AA$15:$AC$214,1),'Input Data 2'!$AA$15:$AA$214),1):INDEX('Input Data 2'!$AA$15:$AC$214,MATCH(VLOOKUP($V63,'Input Data 2'!$AA$15:$AA$214,1),'Input Data 2'!$AA$15:$AA$214)+1,1))))</f>
        <v>#NUM!</v>
      </c>
      <c r="X63" t="e">
        <f>IF($V63&lt;='Input Data 2'!$AA$11,FORECAST($V63,INDEX('Input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2'!$AA$15:$AA$214),1)),IF($V63&gt;='Input Data 2'!$AA$12,FORECAST($V63,INDEX('Input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2'!$AA$15:$AA$214),1)),FORECAST($V63,INDEX('Input Data 2'!$AA$15:$AC$214,MATCH(VLOOKUP($V63,'Input Data 2'!$AA$15:$AA$214,1),'Input Data 2'!$AA$15:$AA$214),3):INDEX('Input Data 2'!$AA$15:$AC$214,MATCH(VLOOKUP($V63,'Input Data 2'!$AA$15:$AA$214,1),'Input Data 2'!$AA$15:$AA$214)+1,3),INDEX('Input Data 2'!$AA$15:$AC$214,MATCH(VLOOKUP($V63,'Input Data 2'!$AA$15:$AC$214,1),'Input Data 2'!$AA$15:$AA$214),1):INDEX('Input Data 2'!$AA$15:$AC$214,MATCH(VLOOKUP($V63,'Input Data 2'!$AA$15:$AA$214,1),'Input Data 2'!$AA$15:$AA$214)+1,1))))</f>
        <v>#NUM!</v>
      </c>
    </row>
    <row r="64" spans="1:24" x14ac:dyDescent="0.3">
      <c r="A64" s="17">
        <v>54</v>
      </c>
      <c r="B64">
        <f>IF(NOT(A64&gt;$B$6),'Input Data 2'!$G$2+('Input Data 2'!$G$3-'Input Data 2'!$G$2)/($B$6-1)*(A64-1),"")</f>
        <v>0</v>
      </c>
      <c r="C64" t="e">
        <f>IF($B64&lt;='Input Data 2'!$C$11,FORECAST($B64,INDEX('Input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2'!$C$15:$C$214),1)),IF($B64&gt;='Input Data 2'!$C$12,FORECAST($B64,INDEX('Input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2'!$C$15:$C$214),1)),FORECAST($B64,INDEX('Input Data 2'!$C$15:$E$214,MATCH(VLOOKUP($B64,'Input Data 2'!$C$15:$C$214,1),'Input Data 2'!$C$15:$C$214),2):INDEX('Input Data 2'!$C$15:$E$214,MATCH(VLOOKUP($B64,'Input Data 2'!$C$15:$C$214,1),'Input Data 2'!$C$15:$C$214)+1,2),INDEX('Input Data 2'!$C$15:$E$214,MATCH(VLOOKUP($B64,'Input Data 2'!$C$15:$C$214,1),'Input Data 2'!$C$15:$C$214),1):INDEX('Input Data 2'!$C$15:$E$214,MATCH(VLOOKUP($B64,'Input Data 2'!$C$15:$C$214,1),'Input Data 2'!$C$15:$C$214)+1,1))))</f>
        <v>#NUM!</v>
      </c>
      <c r="D64" t="e">
        <f>IF($B64&lt;='Input Data 2'!$C$11,FORECAST($B64,INDEX('Input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2'!$C$15:$C$214),1)),IF($B64&gt;='Input Data 2'!$C$12,FORECAST($B64,INDEX('Input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2'!$C$15:$C$214),1)),FORECAST($B64,INDEX('Input Data 2'!$C$15:$E$214,MATCH(VLOOKUP($B64,'Input Data 2'!$C$15:$C$214,1),'Input Data 2'!$C$15:$C$214),3):INDEX('Input Data 2'!$C$15:$E$214,MATCH(VLOOKUP($B64,'Input Data 2'!$C$15:$C$214,1),'Input Data 2'!$C$15:$C$214)+1,3),INDEX('Input Data 2'!$C$15:$E$214,MATCH(VLOOKUP($B64,'Input Data 2'!$C$15:$C$214,1),'Input Data 2'!$C$15:$C$214),1):INDEX('Input Data 2'!$C$15:$E$214,MATCH(VLOOKUP($B64,'Input Data 2'!$C$15:$C$214,1),'Input Data 2'!$C$15:$C$214)+1,1))))</f>
        <v>#NUM!</v>
      </c>
      <c r="F64" s="17">
        <v>54</v>
      </c>
      <c r="G64">
        <f>IF(NOT(F64&gt;$B$6),'Input Data 2'!$G$2+('Input Data 2'!$G$3-'Input Data 2'!$G$2)/($B$6-1)*(F64-1),"")</f>
        <v>0</v>
      </c>
      <c r="H64" t="e">
        <f>IF($G64&lt;='Input Data 2'!$I$11,FORECAST($G64,INDEX('Input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2'!$I$15:$I$214),1)),IF($G64&gt;='Input Data 2'!$I$12,FORECAST($G64,INDEX('Input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2'!$I$15:$I$214),1)),FORECAST($G64,INDEX('Input Data 2'!$I$15:$K$214,MATCH(VLOOKUP($G64,'Input Data 2'!$I$15:$I$214,1),'Input Data 2'!$I$15:$I$214),2):INDEX('Input Data 2'!$I$15:$K$214,MATCH(VLOOKUP($G64,'Input Data 2'!$I$15:$I$214,1),'Input Data 2'!$I$15:$I$214)+1,2),INDEX('Input Data 2'!$I$15:$K$214,MATCH(VLOOKUP($G64,'Input Data 2'!$I$15:$K$214,1),'Input Data 2'!$I$15:$I$214),1):INDEX('Input Data 2'!$I$15:$K$214,MATCH(VLOOKUP($G64,'Input Data 2'!$I$15:$I$214,1),'Input Data 2'!$I$15:$I$214)+1,1))))</f>
        <v>#NUM!</v>
      </c>
      <c r="I64" t="e">
        <f>IF($G64&lt;='Input Data 2'!$I$11,FORECAST($G64,INDEX('Input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2'!$I$15:$I$214),1)),IF($G64&gt;='Input Data 2'!$I$12,FORECAST($G64,INDEX('Input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2'!$I$15:$I$214),1)),FORECAST($G64,INDEX('Input Data 2'!$I$15:$K$214,MATCH(VLOOKUP($G64,'Input Data 2'!$I$15:$I$214,1),'Input Data 2'!$I$15:$I$214),3):INDEX('Input Data 2'!$I$15:$K$214,MATCH(VLOOKUP($G64,'Input Data 2'!$I$15:$I$214,1),'Input Data 2'!$I$15:$I$214)+1,3),INDEX('Input Data 2'!$I$15:$K$214,MATCH(VLOOKUP($G64,'Input Data 2'!$I$15:$K$214,1),'Input Data 2'!$I$15:$I$214),1):INDEX('Input Data 2'!$I$15:$K$214,MATCH(VLOOKUP($G64,'Input Data 2'!$I$15:$I$214,1),'Input Data 2'!$I$15:$I$214)+1,1))))</f>
        <v>#NUM!</v>
      </c>
      <c r="K64" s="17">
        <v>54</v>
      </c>
      <c r="L64">
        <f>IF(NOT(K64&gt;$B$6),'Input Data 2'!$G$2+('Input Data 2'!$G$3-'Input Data 2'!$G$2)/($B$6-1)*(K64-1),"")</f>
        <v>0</v>
      </c>
      <c r="M64" t="e">
        <f>IF($L64&lt;='Input Data 2'!$O$11,FORECAST($L64,INDEX('Input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2'!$O$15:$O$214),1)),IF($L64&gt;='Input Data 2'!$O$12,FORECAST($L64,INDEX('Input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2'!$O$15:$O$214),1)),FORECAST($L64,INDEX('Input Data 2'!$O$15:$Q$214,MATCH(VLOOKUP($L64,'Input Data 2'!$O$15:$O$214,1),'Input Data 2'!$O$15:$O$214),2):INDEX('Input Data 2'!$O$15:$Q$214,MATCH(VLOOKUP($L64,'Input Data 2'!$O$15:$O$214,1),'Input Data 2'!$O$15:$O$214)+1,2),INDEX('Input Data 2'!$O$15:$Q$214,MATCH(VLOOKUP($L64,'Input Data 2'!$O$15:$Q$214,1),'Input Data 2'!$O$15:$O$214),1):INDEX('Input Data 2'!$O$15:$Q$214,MATCH(VLOOKUP($L64,'Input Data 2'!$O$15:$O$214,1),'Input Data 2'!$O$15:$O$214)+1,1))))</f>
        <v>#NUM!</v>
      </c>
      <c r="N64" t="e">
        <f>IF($L64&lt;='Input Data 2'!$O$11,FORECAST($L64,INDEX('Input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2'!$O$15:$O$214),1)),IF($L64&gt;='Input Data 2'!$O$12,FORECAST($L64,INDEX('Input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2'!$O$15:$O$214),1)),FORECAST($L64,INDEX('Input Data 2'!$O$15:$Q$214,MATCH(VLOOKUP($L64,'Input Data 2'!$O$15:$O$214,1),'Input Data 2'!$O$15:$O$214),3):INDEX('Input Data 2'!$O$15:$Q$214,MATCH(VLOOKUP($L64,'Input Data 2'!$O$15:$O$214,1),'Input Data 2'!$O$15:$O$214)+1,3),INDEX('Input Data 2'!$O$15:$Q$214,MATCH(VLOOKUP($L64,'Input Data 2'!$O$15:$Q$214,1),'Input Data 2'!$O$15:$O$214),1):INDEX('Input Data 2'!$O$15:$Q$214,MATCH(VLOOKUP($L64,'Input Data 2'!$O$15:$O$214,1),'Input Data 2'!$O$15:$O$214)+1,1))))</f>
        <v>#NUM!</v>
      </c>
      <c r="P64" s="17">
        <v>54</v>
      </c>
      <c r="Q64">
        <f>IF(NOT(P64&gt;$B$6),'Input Data 2'!$G$2+('Input Data 2'!$G$3-'Input Data 2'!$G$2)/($B$6-1)*(P64-1),"")</f>
        <v>0</v>
      </c>
      <c r="R64" t="e">
        <f>IF($Q64&lt;='Input Data 2'!$U$11,FORECAST($Q64,INDEX('Input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2'!$U$15:$U$214),1)),IF($Q64&gt;='Input Data 2'!$U$12,FORECAST($Q64,INDEX('Input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2'!$U$15:$U$214),1)),FORECAST($Q64,INDEX('Input Data 2'!$U$15:$W$214,MATCH(VLOOKUP($Q64,'Input Data 2'!$U$15:$U$214,1),'Input Data 2'!$U$15:$U$214),2):INDEX('Input Data 2'!$U$15:$W$214,MATCH(VLOOKUP($Q64,'Input Data 2'!$U$15:$U$214,1),'Input Data 2'!$U$15:$U$214)+1,2),INDEX('Input Data 2'!$U$15:$W$214,MATCH(VLOOKUP($Q64,'Input Data 2'!$U$15:$W$214,1),'Input Data 2'!$U$15:$U$214),1):INDEX('Input Data 2'!$U$15:$W$214,MATCH(VLOOKUP($Q64,'Input Data 2'!$U$15:$U$214,1),'Input Data 2'!$U$15:$U$214)+1,1))))</f>
        <v>#NUM!</v>
      </c>
      <c r="S64" t="e">
        <f>IF($Q64&lt;='Input Data 2'!$U$11,FORECAST($Q64,INDEX('Input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2'!$U$15:$U$214),1)),IF($Q64&gt;='Input Data 2'!$U$12,FORECAST($Q64,INDEX('Input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2'!$U$15:$U$214),1)),FORECAST($Q64,INDEX('Input Data 2'!$U$15:$W$214,MATCH(VLOOKUP($Q64,'Input Data 2'!$U$15:$U$214,1),'Input Data 2'!$U$15:$U$214),3):INDEX('Input Data 2'!$U$15:$W$214,MATCH(VLOOKUP($Q64,'Input Data 2'!$U$15:$U$214,1),'Input Data 2'!$U$15:$U$214)+1,3),INDEX('Input Data 2'!$U$15:$W$214,MATCH(VLOOKUP($Q64,'Input Data 2'!$U$15:$W$214,1),'Input Data 2'!$U$15:$U$214),1):INDEX('Input Data 2'!$U$15:$W$214,MATCH(VLOOKUP($Q64,'Input Data 2'!$U$15:$U$214,1),'Input Data 2'!$U$15:$U$214)+1,1))))</f>
        <v>#NUM!</v>
      </c>
      <c r="U64" s="17">
        <v>54</v>
      </c>
      <c r="V64">
        <f>IF(NOT(U64&gt;$B$6),'Input Data 2'!$G$2+('Input Data 2'!$G$3-'Input Data 2'!$G$2)/($B$6-1)*(U64-1),"")</f>
        <v>0</v>
      </c>
      <c r="W64" t="e">
        <f>IF($V64&lt;='Input Data 2'!$AA$11,FORECAST($V64,INDEX('Input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2'!$AA$15:$AA$214),1)),IF($V64&gt;='Input Data 2'!$AA$12,FORECAST($V64,INDEX('Input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2'!$AA$15:$AA$214),1)),FORECAST($V64,INDEX('Input Data 2'!$AA$15:$AC$214,MATCH(VLOOKUP($V64,'Input Data 2'!$AA$15:$AA$214,1),'Input Data 2'!$AA$15:$AA$214),2):INDEX('Input Data 2'!$AA$15:$AC$214,MATCH(VLOOKUP($V64,'Input Data 2'!$AA$15:$AA$214,1),'Input Data 2'!$AA$15:$AA$214)+1,2),INDEX('Input Data 2'!$AA$15:$AC$214,MATCH(VLOOKUP($V64,'Input Data 2'!$AA$15:$AC$214,1),'Input Data 2'!$AA$15:$AA$214),1):INDEX('Input Data 2'!$AA$15:$AC$214,MATCH(VLOOKUP($V64,'Input Data 2'!$AA$15:$AA$214,1),'Input Data 2'!$AA$15:$AA$214)+1,1))))</f>
        <v>#NUM!</v>
      </c>
      <c r="X64" t="e">
        <f>IF($V64&lt;='Input Data 2'!$AA$11,FORECAST($V64,INDEX('Input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2'!$AA$15:$AA$214),1)),IF($V64&gt;='Input Data 2'!$AA$12,FORECAST($V64,INDEX('Input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2'!$AA$15:$AA$214),1)),FORECAST($V64,INDEX('Input Data 2'!$AA$15:$AC$214,MATCH(VLOOKUP($V64,'Input Data 2'!$AA$15:$AA$214,1),'Input Data 2'!$AA$15:$AA$214),3):INDEX('Input Data 2'!$AA$15:$AC$214,MATCH(VLOOKUP($V64,'Input Data 2'!$AA$15:$AA$214,1),'Input Data 2'!$AA$15:$AA$214)+1,3),INDEX('Input Data 2'!$AA$15:$AC$214,MATCH(VLOOKUP($V64,'Input Data 2'!$AA$15:$AC$214,1),'Input Data 2'!$AA$15:$AA$214),1):INDEX('Input Data 2'!$AA$15:$AC$214,MATCH(VLOOKUP($V64,'Input Data 2'!$AA$15:$AA$214,1),'Input Data 2'!$AA$15:$AA$214)+1,1))))</f>
        <v>#NUM!</v>
      </c>
    </row>
    <row r="65" spans="1:24" x14ac:dyDescent="0.3">
      <c r="A65" s="17">
        <v>55</v>
      </c>
      <c r="B65">
        <f>IF(NOT(A65&gt;$B$6),'Input Data 2'!$G$2+('Input Data 2'!$G$3-'Input Data 2'!$G$2)/($B$6-1)*(A65-1),"")</f>
        <v>0</v>
      </c>
      <c r="C65" t="e">
        <f>IF($B65&lt;='Input Data 2'!$C$11,FORECAST($B65,INDEX('Input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2'!$C$15:$C$214),1)),IF($B65&gt;='Input Data 2'!$C$12,FORECAST($B65,INDEX('Input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2'!$C$15:$C$214),1)),FORECAST($B65,INDEX('Input Data 2'!$C$15:$E$214,MATCH(VLOOKUP($B65,'Input Data 2'!$C$15:$C$214,1),'Input Data 2'!$C$15:$C$214),2):INDEX('Input Data 2'!$C$15:$E$214,MATCH(VLOOKUP($B65,'Input Data 2'!$C$15:$C$214,1),'Input Data 2'!$C$15:$C$214)+1,2),INDEX('Input Data 2'!$C$15:$E$214,MATCH(VLOOKUP($B65,'Input Data 2'!$C$15:$C$214,1),'Input Data 2'!$C$15:$C$214),1):INDEX('Input Data 2'!$C$15:$E$214,MATCH(VLOOKUP($B65,'Input Data 2'!$C$15:$C$214,1),'Input Data 2'!$C$15:$C$214)+1,1))))</f>
        <v>#NUM!</v>
      </c>
      <c r="D65" t="e">
        <f>IF($B65&lt;='Input Data 2'!$C$11,FORECAST($B65,INDEX('Input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2'!$C$15:$C$214),1)),IF($B65&gt;='Input Data 2'!$C$12,FORECAST($B65,INDEX('Input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2'!$C$15:$C$214),1)),FORECAST($B65,INDEX('Input Data 2'!$C$15:$E$214,MATCH(VLOOKUP($B65,'Input Data 2'!$C$15:$C$214,1),'Input Data 2'!$C$15:$C$214),3):INDEX('Input Data 2'!$C$15:$E$214,MATCH(VLOOKUP($B65,'Input Data 2'!$C$15:$C$214,1),'Input Data 2'!$C$15:$C$214)+1,3),INDEX('Input Data 2'!$C$15:$E$214,MATCH(VLOOKUP($B65,'Input Data 2'!$C$15:$C$214,1),'Input Data 2'!$C$15:$C$214),1):INDEX('Input Data 2'!$C$15:$E$214,MATCH(VLOOKUP($B65,'Input Data 2'!$C$15:$C$214,1),'Input Data 2'!$C$15:$C$214)+1,1))))</f>
        <v>#NUM!</v>
      </c>
      <c r="F65" s="17">
        <v>55</v>
      </c>
      <c r="G65">
        <f>IF(NOT(F65&gt;$B$6),'Input Data 2'!$G$2+('Input Data 2'!$G$3-'Input Data 2'!$G$2)/($B$6-1)*(F65-1),"")</f>
        <v>0</v>
      </c>
      <c r="H65" t="e">
        <f>IF($G65&lt;='Input Data 2'!$I$11,FORECAST($G65,INDEX('Input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2'!$I$15:$I$214),1)),IF($G65&gt;='Input Data 2'!$I$12,FORECAST($G65,INDEX('Input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2'!$I$15:$I$214),1)),FORECAST($G65,INDEX('Input Data 2'!$I$15:$K$214,MATCH(VLOOKUP($G65,'Input Data 2'!$I$15:$I$214,1),'Input Data 2'!$I$15:$I$214),2):INDEX('Input Data 2'!$I$15:$K$214,MATCH(VLOOKUP($G65,'Input Data 2'!$I$15:$I$214,1),'Input Data 2'!$I$15:$I$214)+1,2),INDEX('Input Data 2'!$I$15:$K$214,MATCH(VLOOKUP($G65,'Input Data 2'!$I$15:$K$214,1),'Input Data 2'!$I$15:$I$214),1):INDEX('Input Data 2'!$I$15:$K$214,MATCH(VLOOKUP($G65,'Input Data 2'!$I$15:$I$214,1),'Input Data 2'!$I$15:$I$214)+1,1))))</f>
        <v>#NUM!</v>
      </c>
      <c r="I65" t="e">
        <f>IF($G65&lt;='Input Data 2'!$I$11,FORECAST($G65,INDEX('Input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2'!$I$15:$I$214),1)),IF($G65&gt;='Input Data 2'!$I$12,FORECAST($G65,INDEX('Input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2'!$I$15:$I$214),1)),FORECAST($G65,INDEX('Input Data 2'!$I$15:$K$214,MATCH(VLOOKUP($G65,'Input Data 2'!$I$15:$I$214,1),'Input Data 2'!$I$15:$I$214),3):INDEX('Input Data 2'!$I$15:$K$214,MATCH(VLOOKUP($G65,'Input Data 2'!$I$15:$I$214,1),'Input Data 2'!$I$15:$I$214)+1,3),INDEX('Input Data 2'!$I$15:$K$214,MATCH(VLOOKUP($G65,'Input Data 2'!$I$15:$K$214,1),'Input Data 2'!$I$15:$I$214),1):INDEX('Input Data 2'!$I$15:$K$214,MATCH(VLOOKUP($G65,'Input Data 2'!$I$15:$I$214,1),'Input Data 2'!$I$15:$I$214)+1,1))))</f>
        <v>#NUM!</v>
      </c>
      <c r="K65" s="17">
        <v>55</v>
      </c>
      <c r="L65">
        <f>IF(NOT(K65&gt;$B$6),'Input Data 2'!$G$2+('Input Data 2'!$G$3-'Input Data 2'!$G$2)/($B$6-1)*(K65-1),"")</f>
        <v>0</v>
      </c>
      <c r="M65" t="e">
        <f>IF($L65&lt;='Input Data 2'!$O$11,FORECAST($L65,INDEX('Input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2'!$O$15:$O$214),1)),IF($L65&gt;='Input Data 2'!$O$12,FORECAST($L65,INDEX('Input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2'!$O$15:$O$214),1)),FORECAST($L65,INDEX('Input Data 2'!$O$15:$Q$214,MATCH(VLOOKUP($L65,'Input Data 2'!$O$15:$O$214,1),'Input Data 2'!$O$15:$O$214),2):INDEX('Input Data 2'!$O$15:$Q$214,MATCH(VLOOKUP($L65,'Input Data 2'!$O$15:$O$214,1),'Input Data 2'!$O$15:$O$214)+1,2),INDEX('Input Data 2'!$O$15:$Q$214,MATCH(VLOOKUP($L65,'Input Data 2'!$O$15:$Q$214,1),'Input Data 2'!$O$15:$O$214),1):INDEX('Input Data 2'!$O$15:$Q$214,MATCH(VLOOKUP($L65,'Input Data 2'!$O$15:$O$214,1),'Input Data 2'!$O$15:$O$214)+1,1))))</f>
        <v>#NUM!</v>
      </c>
      <c r="N65" t="e">
        <f>IF($L65&lt;='Input Data 2'!$O$11,FORECAST($L65,INDEX('Input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2'!$O$15:$O$214),1)),IF($L65&gt;='Input Data 2'!$O$12,FORECAST($L65,INDEX('Input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2'!$O$15:$O$214),1)),FORECAST($L65,INDEX('Input Data 2'!$O$15:$Q$214,MATCH(VLOOKUP($L65,'Input Data 2'!$O$15:$O$214,1),'Input Data 2'!$O$15:$O$214),3):INDEX('Input Data 2'!$O$15:$Q$214,MATCH(VLOOKUP($L65,'Input Data 2'!$O$15:$O$214,1),'Input Data 2'!$O$15:$O$214)+1,3),INDEX('Input Data 2'!$O$15:$Q$214,MATCH(VLOOKUP($L65,'Input Data 2'!$O$15:$Q$214,1),'Input Data 2'!$O$15:$O$214),1):INDEX('Input Data 2'!$O$15:$Q$214,MATCH(VLOOKUP($L65,'Input Data 2'!$O$15:$O$214,1),'Input Data 2'!$O$15:$O$214)+1,1))))</f>
        <v>#NUM!</v>
      </c>
      <c r="P65" s="17">
        <v>55</v>
      </c>
      <c r="Q65">
        <f>IF(NOT(P65&gt;$B$6),'Input Data 2'!$G$2+('Input Data 2'!$G$3-'Input Data 2'!$G$2)/($B$6-1)*(P65-1),"")</f>
        <v>0</v>
      </c>
      <c r="R65" t="e">
        <f>IF($Q65&lt;='Input Data 2'!$U$11,FORECAST($Q65,INDEX('Input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2'!$U$15:$U$214),1)),IF($Q65&gt;='Input Data 2'!$U$12,FORECAST($Q65,INDEX('Input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2'!$U$15:$U$214),1)),FORECAST($Q65,INDEX('Input Data 2'!$U$15:$W$214,MATCH(VLOOKUP($Q65,'Input Data 2'!$U$15:$U$214,1),'Input Data 2'!$U$15:$U$214),2):INDEX('Input Data 2'!$U$15:$W$214,MATCH(VLOOKUP($Q65,'Input Data 2'!$U$15:$U$214,1),'Input Data 2'!$U$15:$U$214)+1,2),INDEX('Input Data 2'!$U$15:$W$214,MATCH(VLOOKUP($Q65,'Input Data 2'!$U$15:$W$214,1),'Input Data 2'!$U$15:$U$214),1):INDEX('Input Data 2'!$U$15:$W$214,MATCH(VLOOKUP($Q65,'Input Data 2'!$U$15:$U$214,1),'Input Data 2'!$U$15:$U$214)+1,1))))</f>
        <v>#NUM!</v>
      </c>
      <c r="S65" t="e">
        <f>IF($Q65&lt;='Input Data 2'!$U$11,FORECAST($Q65,INDEX('Input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2'!$U$15:$U$214),1)),IF($Q65&gt;='Input Data 2'!$U$12,FORECAST($Q65,INDEX('Input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2'!$U$15:$U$214),1)),FORECAST($Q65,INDEX('Input Data 2'!$U$15:$W$214,MATCH(VLOOKUP($Q65,'Input Data 2'!$U$15:$U$214,1),'Input Data 2'!$U$15:$U$214),3):INDEX('Input Data 2'!$U$15:$W$214,MATCH(VLOOKUP($Q65,'Input Data 2'!$U$15:$U$214,1),'Input Data 2'!$U$15:$U$214)+1,3),INDEX('Input Data 2'!$U$15:$W$214,MATCH(VLOOKUP($Q65,'Input Data 2'!$U$15:$W$214,1),'Input Data 2'!$U$15:$U$214),1):INDEX('Input Data 2'!$U$15:$W$214,MATCH(VLOOKUP($Q65,'Input Data 2'!$U$15:$U$214,1),'Input Data 2'!$U$15:$U$214)+1,1))))</f>
        <v>#NUM!</v>
      </c>
      <c r="U65" s="17">
        <v>55</v>
      </c>
      <c r="V65">
        <f>IF(NOT(U65&gt;$B$6),'Input Data 2'!$G$2+('Input Data 2'!$G$3-'Input Data 2'!$G$2)/($B$6-1)*(U65-1),"")</f>
        <v>0</v>
      </c>
      <c r="W65" t="e">
        <f>IF($V65&lt;='Input Data 2'!$AA$11,FORECAST($V65,INDEX('Input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2'!$AA$15:$AA$214),1)),IF($V65&gt;='Input Data 2'!$AA$12,FORECAST($V65,INDEX('Input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2'!$AA$15:$AA$214),1)),FORECAST($V65,INDEX('Input Data 2'!$AA$15:$AC$214,MATCH(VLOOKUP($V65,'Input Data 2'!$AA$15:$AA$214,1),'Input Data 2'!$AA$15:$AA$214),2):INDEX('Input Data 2'!$AA$15:$AC$214,MATCH(VLOOKUP($V65,'Input Data 2'!$AA$15:$AA$214,1),'Input Data 2'!$AA$15:$AA$214)+1,2),INDEX('Input Data 2'!$AA$15:$AC$214,MATCH(VLOOKUP($V65,'Input Data 2'!$AA$15:$AC$214,1),'Input Data 2'!$AA$15:$AA$214),1):INDEX('Input Data 2'!$AA$15:$AC$214,MATCH(VLOOKUP($V65,'Input Data 2'!$AA$15:$AA$214,1),'Input Data 2'!$AA$15:$AA$214)+1,1))))</f>
        <v>#NUM!</v>
      </c>
      <c r="X65" t="e">
        <f>IF($V65&lt;='Input Data 2'!$AA$11,FORECAST($V65,INDEX('Input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2'!$AA$15:$AA$214),1)),IF($V65&gt;='Input Data 2'!$AA$12,FORECAST($V65,INDEX('Input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2'!$AA$15:$AA$214),1)),FORECAST($V65,INDEX('Input Data 2'!$AA$15:$AC$214,MATCH(VLOOKUP($V65,'Input Data 2'!$AA$15:$AA$214,1),'Input Data 2'!$AA$15:$AA$214),3):INDEX('Input Data 2'!$AA$15:$AC$214,MATCH(VLOOKUP($V65,'Input Data 2'!$AA$15:$AA$214,1),'Input Data 2'!$AA$15:$AA$214)+1,3),INDEX('Input Data 2'!$AA$15:$AC$214,MATCH(VLOOKUP($V65,'Input Data 2'!$AA$15:$AC$214,1),'Input Data 2'!$AA$15:$AA$214),1):INDEX('Input Data 2'!$AA$15:$AC$214,MATCH(VLOOKUP($V65,'Input Data 2'!$AA$15:$AA$214,1),'Input Data 2'!$AA$15:$AA$214)+1,1))))</f>
        <v>#NUM!</v>
      </c>
    </row>
    <row r="66" spans="1:24" x14ac:dyDescent="0.3">
      <c r="A66" s="17">
        <v>56</v>
      </c>
      <c r="B66">
        <f>IF(NOT(A66&gt;$B$6),'Input Data 2'!$G$2+('Input Data 2'!$G$3-'Input Data 2'!$G$2)/($B$6-1)*(A66-1),"")</f>
        <v>0</v>
      </c>
      <c r="C66" t="e">
        <f>IF($B66&lt;='Input Data 2'!$C$11,FORECAST($B66,INDEX('Input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2'!$C$15:$C$214),1)),IF($B66&gt;='Input Data 2'!$C$12,FORECAST($B66,INDEX('Input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2'!$C$15:$C$214),1)),FORECAST($B66,INDEX('Input Data 2'!$C$15:$E$214,MATCH(VLOOKUP($B66,'Input Data 2'!$C$15:$C$214,1),'Input Data 2'!$C$15:$C$214),2):INDEX('Input Data 2'!$C$15:$E$214,MATCH(VLOOKUP($B66,'Input Data 2'!$C$15:$C$214,1),'Input Data 2'!$C$15:$C$214)+1,2),INDEX('Input Data 2'!$C$15:$E$214,MATCH(VLOOKUP($B66,'Input Data 2'!$C$15:$C$214,1),'Input Data 2'!$C$15:$C$214),1):INDEX('Input Data 2'!$C$15:$E$214,MATCH(VLOOKUP($B66,'Input Data 2'!$C$15:$C$214,1),'Input Data 2'!$C$15:$C$214)+1,1))))</f>
        <v>#NUM!</v>
      </c>
      <c r="D66" t="e">
        <f>IF($B66&lt;='Input Data 2'!$C$11,FORECAST($B66,INDEX('Input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2'!$C$15:$C$214),1)),IF($B66&gt;='Input Data 2'!$C$12,FORECAST($B66,INDEX('Input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2'!$C$15:$C$214),1)),FORECAST($B66,INDEX('Input Data 2'!$C$15:$E$214,MATCH(VLOOKUP($B66,'Input Data 2'!$C$15:$C$214,1),'Input Data 2'!$C$15:$C$214),3):INDEX('Input Data 2'!$C$15:$E$214,MATCH(VLOOKUP($B66,'Input Data 2'!$C$15:$C$214,1),'Input Data 2'!$C$15:$C$214)+1,3),INDEX('Input Data 2'!$C$15:$E$214,MATCH(VLOOKUP($B66,'Input Data 2'!$C$15:$C$214,1),'Input Data 2'!$C$15:$C$214),1):INDEX('Input Data 2'!$C$15:$E$214,MATCH(VLOOKUP($B66,'Input Data 2'!$C$15:$C$214,1),'Input Data 2'!$C$15:$C$214)+1,1))))</f>
        <v>#NUM!</v>
      </c>
      <c r="F66" s="17">
        <v>56</v>
      </c>
      <c r="G66">
        <f>IF(NOT(F66&gt;$B$6),'Input Data 2'!$G$2+('Input Data 2'!$G$3-'Input Data 2'!$G$2)/($B$6-1)*(F66-1),"")</f>
        <v>0</v>
      </c>
      <c r="H66" t="e">
        <f>IF($G66&lt;='Input Data 2'!$I$11,FORECAST($G66,INDEX('Input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2'!$I$15:$I$214),1)),IF($G66&gt;='Input Data 2'!$I$12,FORECAST($G66,INDEX('Input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2'!$I$15:$I$214),1)),FORECAST($G66,INDEX('Input Data 2'!$I$15:$K$214,MATCH(VLOOKUP($G66,'Input Data 2'!$I$15:$I$214,1),'Input Data 2'!$I$15:$I$214),2):INDEX('Input Data 2'!$I$15:$K$214,MATCH(VLOOKUP($G66,'Input Data 2'!$I$15:$I$214,1),'Input Data 2'!$I$15:$I$214)+1,2),INDEX('Input Data 2'!$I$15:$K$214,MATCH(VLOOKUP($G66,'Input Data 2'!$I$15:$K$214,1),'Input Data 2'!$I$15:$I$214),1):INDEX('Input Data 2'!$I$15:$K$214,MATCH(VLOOKUP($G66,'Input Data 2'!$I$15:$I$214,1),'Input Data 2'!$I$15:$I$214)+1,1))))</f>
        <v>#NUM!</v>
      </c>
      <c r="I66" t="e">
        <f>IF($G66&lt;='Input Data 2'!$I$11,FORECAST($G66,INDEX('Input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2'!$I$15:$I$214),1)),IF($G66&gt;='Input Data 2'!$I$12,FORECAST($G66,INDEX('Input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2'!$I$15:$I$214),1)),FORECAST($G66,INDEX('Input Data 2'!$I$15:$K$214,MATCH(VLOOKUP($G66,'Input Data 2'!$I$15:$I$214,1),'Input Data 2'!$I$15:$I$214),3):INDEX('Input Data 2'!$I$15:$K$214,MATCH(VLOOKUP($G66,'Input Data 2'!$I$15:$I$214,1),'Input Data 2'!$I$15:$I$214)+1,3),INDEX('Input Data 2'!$I$15:$K$214,MATCH(VLOOKUP($G66,'Input Data 2'!$I$15:$K$214,1),'Input Data 2'!$I$15:$I$214),1):INDEX('Input Data 2'!$I$15:$K$214,MATCH(VLOOKUP($G66,'Input Data 2'!$I$15:$I$214,1),'Input Data 2'!$I$15:$I$214)+1,1))))</f>
        <v>#NUM!</v>
      </c>
      <c r="K66" s="17">
        <v>56</v>
      </c>
      <c r="L66">
        <f>IF(NOT(K66&gt;$B$6),'Input Data 2'!$G$2+('Input Data 2'!$G$3-'Input Data 2'!$G$2)/($B$6-1)*(K66-1),"")</f>
        <v>0</v>
      </c>
      <c r="M66" t="e">
        <f>IF($L66&lt;='Input Data 2'!$O$11,FORECAST($L66,INDEX('Input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2'!$O$15:$O$214),1)),IF($L66&gt;='Input Data 2'!$O$12,FORECAST($L66,INDEX('Input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2'!$O$15:$O$214),1)),FORECAST($L66,INDEX('Input Data 2'!$O$15:$Q$214,MATCH(VLOOKUP($L66,'Input Data 2'!$O$15:$O$214,1),'Input Data 2'!$O$15:$O$214),2):INDEX('Input Data 2'!$O$15:$Q$214,MATCH(VLOOKUP($L66,'Input Data 2'!$O$15:$O$214,1),'Input Data 2'!$O$15:$O$214)+1,2),INDEX('Input Data 2'!$O$15:$Q$214,MATCH(VLOOKUP($L66,'Input Data 2'!$O$15:$Q$214,1),'Input Data 2'!$O$15:$O$214),1):INDEX('Input Data 2'!$O$15:$Q$214,MATCH(VLOOKUP($L66,'Input Data 2'!$O$15:$O$214,1),'Input Data 2'!$O$15:$O$214)+1,1))))</f>
        <v>#NUM!</v>
      </c>
      <c r="N66" t="e">
        <f>IF($L66&lt;='Input Data 2'!$O$11,FORECAST($L66,INDEX('Input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2'!$O$15:$O$214),1)),IF($L66&gt;='Input Data 2'!$O$12,FORECAST($L66,INDEX('Input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2'!$O$15:$O$214),1)),FORECAST($L66,INDEX('Input Data 2'!$O$15:$Q$214,MATCH(VLOOKUP($L66,'Input Data 2'!$O$15:$O$214,1),'Input Data 2'!$O$15:$O$214),3):INDEX('Input Data 2'!$O$15:$Q$214,MATCH(VLOOKUP($L66,'Input Data 2'!$O$15:$O$214,1),'Input Data 2'!$O$15:$O$214)+1,3),INDEX('Input Data 2'!$O$15:$Q$214,MATCH(VLOOKUP($L66,'Input Data 2'!$O$15:$Q$214,1),'Input Data 2'!$O$15:$O$214),1):INDEX('Input Data 2'!$O$15:$Q$214,MATCH(VLOOKUP($L66,'Input Data 2'!$O$15:$O$214,1),'Input Data 2'!$O$15:$O$214)+1,1))))</f>
        <v>#NUM!</v>
      </c>
      <c r="P66" s="17">
        <v>56</v>
      </c>
      <c r="Q66">
        <f>IF(NOT(P66&gt;$B$6),'Input Data 2'!$G$2+('Input Data 2'!$G$3-'Input Data 2'!$G$2)/($B$6-1)*(P66-1),"")</f>
        <v>0</v>
      </c>
      <c r="R66" t="e">
        <f>IF($Q66&lt;='Input Data 2'!$U$11,FORECAST($Q66,INDEX('Input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2'!$U$15:$U$214),1)),IF($Q66&gt;='Input Data 2'!$U$12,FORECAST($Q66,INDEX('Input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2'!$U$15:$U$214),1)),FORECAST($Q66,INDEX('Input Data 2'!$U$15:$W$214,MATCH(VLOOKUP($Q66,'Input Data 2'!$U$15:$U$214,1),'Input Data 2'!$U$15:$U$214),2):INDEX('Input Data 2'!$U$15:$W$214,MATCH(VLOOKUP($Q66,'Input Data 2'!$U$15:$U$214,1),'Input Data 2'!$U$15:$U$214)+1,2),INDEX('Input Data 2'!$U$15:$W$214,MATCH(VLOOKUP($Q66,'Input Data 2'!$U$15:$W$214,1),'Input Data 2'!$U$15:$U$214),1):INDEX('Input Data 2'!$U$15:$W$214,MATCH(VLOOKUP($Q66,'Input Data 2'!$U$15:$U$214,1),'Input Data 2'!$U$15:$U$214)+1,1))))</f>
        <v>#NUM!</v>
      </c>
      <c r="S66" t="e">
        <f>IF($Q66&lt;='Input Data 2'!$U$11,FORECAST($Q66,INDEX('Input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2'!$U$15:$U$214),1)),IF($Q66&gt;='Input Data 2'!$U$12,FORECAST($Q66,INDEX('Input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2'!$U$15:$U$214),1)),FORECAST($Q66,INDEX('Input Data 2'!$U$15:$W$214,MATCH(VLOOKUP($Q66,'Input Data 2'!$U$15:$U$214,1),'Input Data 2'!$U$15:$U$214),3):INDEX('Input Data 2'!$U$15:$W$214,MATCH(VLOOKUP($Q66,'Input Data 2'!$U$15:$U$214,1),'Input Data 2'!$U$15:$U$214)+1,3),INDEX('Input Data 2'!$U$15:$W$214,MATCH(VLOOKUP($Q66,'Input Data 2'!$U$15:$W$214,1),'Input Data 2'!$U$15:$U$214),1):INDEX('Input Data 2'!$U$15:$W$214,MATCH(VLOOKUP($Q66,'Input Data 2'!$U$15:$U$214,1),'Input Data 2'!$U$15:$U$214)+1,1))))</f>
        <v>#NUM!</v>
      </c>
      <c r="U66" s="17">
        <v>56</v>
      </c>
      <c r="V66">
        <f>IF(NOT(U66&gt;$B$6),'Input Data 2'!$G$2+('Input Data 2'!$G$3-'Input Data 2'!$G$2)/($B$6-1)*(U66-1),"")</f>
        <v>0</v>
      </c>
      <c r="W66" t="e">
        <f>IF($V66&lt;='Input Data 2'!$AA$11,FORECAST($V66,INDEX('Input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2'!$AA$15:$AA$214),1)),IF($V66&gt;='Input Data 2'!$AA$12,FORECAST($V66,INDEX('Input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2'!$AA$15:$AA$214),1)),FORECAST($V66,INDEX('Input Data 2'!$AA$15:$AC$214,MATCH(VLOOKUP($V66,'Input Data 2'!$AA$15:$AA$214,1),'Input Data 2'!$AA$15:$AA$214),2):INDEX('Input Data 2'!$AA$15:$AC$214,MATCH(VLOOKUP($V66,'Input Data 2'!$AA$15:$AA$214,1),'Input Data 2'!$AA$15:$AA$214)+1,2),INDEX('Input Data 2'!$AA$15:$AC$214,MATCH(VLOOKUP($V66,'Input Data 2'!$AA$15:$AC$214,1),'Input Data 2'!$AA$15:$AA$214),1):INDEX('Input Data 2'!$AA$15:$AC$214,MATCH(VLOOKUP($V66,'Input Data 2'!$AA$15:$AA$214,1),'Input Data 2'!$AA$15:$AA$214)+1,1))))</f>
        <v>#NUM!</v>
      </c>
      <c r="X66" t="e">
        <f>IF($V66&lt;='Input Data 2'!$AA$11,FORECAST($V66,INDEX('Input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2'!$AA$15:$AA$214),1)),IF($V66&gt;='Input Data 2'!$AA$12,FORECAST($V66,INDEX('Input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2'!$AA$15:$AA$214),1)),FORECAST($V66,INDEX('Input Data 2'!$AA$15:$AC$214,MATCH(VLOOKUP($V66,'Input Data 2'!$AA$15:$AA$214,1),'Input Data 2'!$AA$15:$AA$214),3):INDEX('Input Data 2'!$AA$15:$AC$214,MATCH(VLOOKUP($V66,'Input Data 2'!$AA$15:$AA$214,1),'Input Data 2'!$AA$15:$AA$214)+1,3),INDEX('Input Data 2'!$AA$15:$AC$214,MATCH(VLOOKUP($V66,'Input Data 2'!$AA$15:$AC$214,1),'Input Data 2'!$AA$15:$AA$214),1):INDEX('Input Data 2'!$AA$15:$AC$214,MATCH(VLOOKUP($V66,'Input Data 2'!$AA$15:$AA$214,1),'Input Data 2'!$AA$15:$AA$214)+1,1))))</f>
        <v>#NUM!</v>
      </c>
    </row>
    <row r="67" spans="1:24" x14ac:dyDescent="0.3">
      <c r="A67" s="17">
        <v>57</v>
      </c>
      <c r="B67">
        <f>IF(NOT(A67&gt;$B$6),'Input Data 2'!$G$2+('Input Data 2'!$G$3-'Input Data 2'!$G$2)/($B$6-1)*(A67-1),"")</f>
        <v>0</v>
      </c>
      <c r="C67" t="e">
        <f>IF($B67&lt;='Input Data 2'!$C$11,FORECAST($B67,INDEX('Input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2'!$C$15:$C$214),1)),IF($B67&gt;='Input Data 2'!$C$12,FORECAST($B67,INDEX('Input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2'!$C$15:$C$214),1)),FORECAST($B67,INDEX('Input Data 2'!$C$15:$E$214,MATCH(VLOOKUP($B67,'Input Data 2'!$C$15:$C$214,1),'Input Data 2'!$C$15:$C$214),2):INDEX('Input Data 2'!$C$15:$E$214,MATCH(VLOOKUP($B67,'Input Data 2'!$C$15:$C$214,1),'Input Data 2'!$C$15:$C$214)+1,2),INDEX('Input Data 2'!$C$15:$E$214,MATCH(VLOOKUP($B67,'Input Data 2'!$C$15:$C$214,1),'Input Data 2'!$C$15:$C$214),1):INDEX('Input Data 2'!$C$15:$E$214,MATCH(VLOOKUP($B67,'Input Data 2'!$C$15:$C$214,1),'Input Data 2'!$C$15:$C$214)+1,1))))</f>
        <v>#NUM!</v>
      </c>
      <c r="D67" t="e">
        <f>IF($B67&lt;='Input Data 2'!$C$11,FORECAST($B67,INDEX('Input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2'!$C$15:$C$214),1)),IF($B67&gt;='Input Data 2'!$C$12,FORECAST($B67,INDEX('Input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2'!$C$15:$C$214),1)),FORECAST($B67,INDEX('Input Data 2'!$C$15:$E$214,MATCH(VLOOKUP($B67,'Input Data 2'!$C$15:$C$214,1),'Input Data 2'!$C$15:$C$214),3):INDEX('Input Data 2'!$C$15:$E$214,MATCH(VLOOKUP($B67,'Input Data 2'!$C$15:$C$214,1),'Input Data 2'!$C$15:$C$214)+1,3),INDEX('Input Data 2'!$C$15:$E$214,MATCH(VLOOKUP($B67,'Input Data 2'!$C$15:$C$214,1),'Input Data 2'!$C$15:$C$214),1):INDEX('Input Data 2'!$C$15:$E$214,MATCH(VLOOKUP($B67,'Input Data 2'!$C$15:$C$214,1),'Input Data 2'!$C$15:$C$214)+1,1))))</f>
        <v>#NUM!</v>
      </c>
      <c r="F67" s="17">
        <v>57</v>
      </c>
      <c r="G67">
        <f>IF(NOT(F67&gt;$B$6),'Input Data 2'!$G$2+('Input Data 2'!$G$3-'Input Data 2'!$G$2)/($B$6-1)*(F67-1),"")</f>
        <v>0</v>
      </c>
      <c r="H67" t="e">
        <f>IF($G67&lt;='Input Data 2'!$I$11,FORECAST($G67,INDEX('Input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2'!$I$15:$I$214),1)),IF($G67&gt;='Input Data 2'!$I$12,FORECAST($G67,INDEX('Input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2'!$I$15:$I$214),1)),FORECAST($G67,INDEX('Input Data 2'!$I$15:$K$214,MATCH(VLOOKUP($G67,'Input Data 2'!$I$15:$I$214,1),'Input Data 2'!$I$15:$I$214),2):INDEX('Input Data 2'!$I$15:$K$214,MATCH(VLOOKUP($G67,'Input Data 2'!$I$15:$I$214,1),'Input Data 2'!$I$15:$I$214)+1,2),INDEX('Input Data 2'!$I$15:$K$214,MATCH(VLOOKUP($G67,'Input Data 2'!$I$15:$K$214,1),'Input Data 2'!$I$15:$I$214),1):INDEX('Input Data 2'!$I$15:$K$214,MATCH(VLOOKUP($G67,'Input Data 2'!$I$15:$I$214,1),'Input Data 2'!$I$15:$I$214)+1,1))))</f>
        <v>#NUM!</v>
      </c>
      <c r="I67" t="e">
        <f>IF($G67&lt;='Input Data 2'!$I$11,FORECAST($G67,INDEX('Input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2'!$I$15:$I$214),1)),IF($G67&gt;='Input Data 2'!$I$12,FORECAST($G67,INDEX('Input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2'!$I$15:$I$214),1)),FORECAST($G67,INDEX('Input Data 2'!$I$15:$K$214,MATCH(VLOOKUP($G67,'Input Data 2'!$I$15:$I$214,1),'Input Data 2'!$I$15:$I$214),3):INDEX('Input Data 2'!$I$15:$K$214,MATCH(VLOOKUP($G67,'Input Data 2'!$I$15:$I$214,1),'Input Data 2'!$I$15:$I$214)+1,3),INDEX('Input Data 2'!$I$15:$K$214,MATCH(VLOOKUP($G67,'Input Data 2'!$I$15:$K$214,1),'Input Data 2'!$I$15:$I$214),1):INDEX('Input Data 2'!$I$15:$K$214,MATCH(VLOOKUP($G67,'Input Data 2'!$I$15:$I$214,1),'Input Data 2'!$I$15:$I$214)+1,1))))</f>
        <v>#NUM!</v>
      </c>
      <c r="K67" s="17">
        <v>57</v>
      </c>
      <c r="L67">
        <f>IF(NOT(K67&gt;$B$6),'Input Data 2'!$G$2+('Input Data 2'!$G$3-'Input Data 2'!$G$2)/($B$6-1)*(K67-1),"")</f>
        <v>0</v>
      </c>
      <c r="M67" t="e">
        <f>IF($L67&lt;='Input Data 2'!$O$11,FORECAST($L67,INDEX('Input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2'!$O$15:$O$214),1)),IF($L67&gt;='Input Data 2'!$O$12,FORECAST($L67,INDEX('Input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2'!$O$15:$O$214),1)),FORECAST($L67,INDEX('Input Data 2'!$O$15:$Q$214,MATCH(VLOOKUP($L67,'Input Data 2'!$O$15:$O$214,1),'Input Data 2'!$O$15:$O$214),2):INDEX('Input Data 2'!$O$15:$Q$214,MATCH(VLOOKUP($L67,'Input Data 2'!$O$15:$O$214,1),'Input Data 2'!$O$15:$O$214)+1,2),INDEX('Input Data 2'!$O$15:$Q$214,MATCH(VLOOKUP($L67,'Input Data 2'!$O$15:$Q$214,1),'Input Data 2'!$O$15:$O$214),1):INDEX('Input Data 2'!$O$15:$Q$214,MATCH(VLOOKUP($L67,'Input Data 2'!$O$15:$O$214,1),'Input Data 2'!$O$15:$O$214)+1,1))))</f>
        <v>#NUM!</v>
      </c>
      <c r="N67" t="e">
        <f>IF($L67&lt;='Input Data 2'!$O$11,FORECAST($L67,INDEX('Input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2'!$O$15:$O$214),1)),IF($L67&gt;='Input Data 2'!$O$12,FORECAST($L67,INDEX('Input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2'!$O$15:$O$214),1)),FORECAST($L67,INDEX('Input Data 2'!$O$15:$Q$214,MATCH(VLOOKUP($L67,'Input Data 2'!$O$15:$O$214,1),'Input Data 2'!$O$15:$O$214),3):INDEX('Input Data 2'!$O$15:$Q$214,MATCH(VLOOKUP($L67,'Input Data 2'!$O$15:$O$214,1),'Input Data 2'!$O$15:$O$214)+1,3),INDEX('Input Data 2'!$O$15:$Q$214,MATCH(VLOOKUP($L67,'Input Data 2'!$O$15:$Q$214,1),'Input Data 2'!$O$15:$O$214),1):INDEX('Input Data 2'!$O$15:$Q$214,MATCH(VLOOKUP($L67,'Input Data 2'!$O$15:$O$214,1),'Input Data 2'!$O$15:$O$214)+1,1))))</f>
        <v>#NUM!</v>
      </c>
      <c r="P67" s="17">
        <v>57</v>
      </c>
      <c r="Q67">
        <f>IF(NOT(P67&gt;$B$6),'Input Data 2'!$G$2+('Input Data 2'!$G$3-'Input Data 2'!$G$2)/($B$6-1)*(P67-1),"")</f>
        <v>0</v>
      </c>
      <c r="R67" t="e">
        <f>IF($Q67&lt;='Input Data 2'!$U$11,FORECAST($Q67,INDEX('Input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2'!$U$15:$U$214),1)),IF($Q67&gt;='Input Data 2'!$U$12,FORECAST($Q67,INDEX('Input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2'!$U$15:$U$214),1)),FORECAST($Q67,INDEX('Input Data 2'!$U$15:$W$214,MATCH(VLOOKUP($Q67,'Input Data 2'!$U$15:$U$214,1),'Input Data 2'!$U$15:$U$214),2):INDEX('Input Data 2'!$U$15:$W$214,MATCH(VLOOKUP($Q67,'Input Data 2'!$U$15:$U$214,1),'Input Data 2'!$U$15:$U$214)+1,2),INDEX('Input Data 2'!$U$15:$W$214,MATCH(VLOOKUP($Q67,'Input Data 2'!$U$15:$W$214,1),'Input Data 2'!$U$15:$U$214),1):INDEX('Input Data 2'!$U$15:$W$214,MATCH(VLOOKUP($Q67,'Input Data 2'!$U$15:$U$214,1),'Input Data 2'!$U$15:$U$214)+1,1))))</f>
        <v>#NUM!</v>
      </c>
      <c r="S67" t="e">
        <f>IF($Q67&lt;='Input Data 2'!$U$11,FORECAST($Q67,INDEX('Input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2'!$U$15:$U$214),1)),IF($Q67&gt;='Input Data 2'!$U$12,FORECAST($Q67,INDEX('Input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2'!$U$15:$U$214),1)),FORECAST($Q67,INDEX('Input Data 2'!$U$15:$W$214,MATCH(VLOOKUP($Q67,'Input Data 2'!$U$15:$U$214,1),'Input Data 2'!$U$15:$U$214),3):INDEX('Input Data 2'!$U$15:$W$214,MATCH(VLOOKUP($Q67,'Input Data 2'!$U$15:$U$214,1),'Input Data 2'!$U$15:$U$214)+1,3),INDEX('Input Data 2'!$U$15:$W$214,MATCH(VLOOKUP($Q67,'Input Data 2'!$U$15:$W$214,1),'Input Data 2'!$U$15:$U$214),1):INDEX('Input Data 2'!$U$15:$W$214,MATCH(VLOOKUP($Q67,'Input Data 2'!$U$15:$U$214,1),'Input Data 2'!$U$15:$U$214)+1,1))))</f>
        <v>#NUM!</v>
      </c>
      <c r="U67" s="17">
        <v>57</v>
      </c>
      <c r="V67">
        <f>IF(NOT(U67&gt;$B$6),'Input Data 2'!$G$2+('Input Data 2'!$G$3-'Input Data 2'!$G$2)/($B$6-1)*(U67-1),"")</f>
        <v>0</v>
      </c>
      <c r="W67" t="e">
        <f>IF($V67&lt;='Input Data 2'!$AA$11,FORECAST($V67,INDEX('Input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2'!$AA$15:$AA$214),1)),IF($V67&gt;='Input Data 2'!$AA$12,FORECAST($V67,INDEX('Input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2'!$AA$15:$AA$214),1)),FORECAST($V67,INDEX('Input Data 2'!$AA$15:$AC$214,MATCH(VLOOKUP($V67,'Input Data 2'!$AA$15:$AA$214,1),'Input Data 2'!$AA$15:$AA$214),2):INDEX('Input Data 2'!$AA$15:$AC$214,MATCH(VLOOKUP($V67,'Input Data 2'!$AA$15:$AA$214,1),'Input Data 2'!$AA$15:$AA$214)+1,2),INDEX('Input Data 2'!$AA$15:$AC$214,MATCH(VLOOKUP($V67,'Input Data 2'!$AA$15:$AC$214,1),'Input Data 2'!$AA$15:$AA$214),1):INDEX('Input Data 2'!$AA$15:$AC$214,MATCH(VLOOKUP($V67,'Input Data 2'!$AA$15:$AA$214,1),'Input Data 2'!$AA$15:$AA$214)+1,1))))</f>
        <v>#NUM!</v>
      </c>
      <c r="X67" t="e">
        <f>IF($V67&lt;='Input Data 2'!$AA$11,FORECAST($V67,INDEX('Input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2'!$AA$15:$AA$214),1)),IF($V67&gt;='Input Data 2'!$AA$12,FORECAST($V67,INDEX('Input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2'!$AA$15:$AA$214),1)),FORECAST($V67,INDEX('Input Data 2'!$AA$15:$AC$214,MATCH(VLOOKUP($V67,'Input Data 2'!$AA$15:$AA$214,1),'Input Data 2'!$AA$15:$AA$214),3):INDEX('Input Data 2'!$AA$15:$AC$214,MATCH(VLOOKUP($V67,'Input Data 2'!$AA$15:$AA$214,1),'Input Data 2'!$AA$15:$AA$214)+1,3),INDEX('Input Data 2'!$AA$15:$AC$214,MATCH(VLOOKUP($V67,'Input Data 2'!$AA$15:$AC$214,1),'Input Data 2'!$AA$15:$AA$214),1):INDEX('Input Data 2'!$AA$15:$AC$214,MATCH(VLOOKUP($V67,'Input Data 2'!$AA$15:$AA$214,1),'Input Data 2'!$AA$15:$AA$214)+1,1))))</f>
        <v>#NUM!</v>
      </c>
    </row>
    <row r="68" spans="1:24" x14ac:dyDescent="0.3">
      <c r="A68" s="17">
        <v>58</v>
      </c>
      <c r="B68">
        <f>IF(NOT(A68&gt;$B$6),'Input Data 2'!$G$2+('Input Data 2'!$G$3-'Input Data 2'!$G$2)/($B$6-1)*(A68-1),"")</f>
        <v>0</v>
      </c>
      <c r="C68" t="e">
        <f>IF($B68&lt;='Input Data 2'!$C$11,FORECAST($B68,INDEX('Input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2'!$C$15:$C$214),1)),IF($B68&gt;='Input Data 2'!$C$12,FORECAST($B68,INDEX('Input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2'!$C$15:$C$214),1)),FORECAST($B68,INDEX('Input Data 2'!$C$15:$E$214,MATCH(VLOOKUP($B68,'Input Data 2'!$C$15:$C$214,1),'Input Data 2'!$C$15:$C$214),2):INDEX('Input Data 2'!$C$15:$E$214,MATCH(VLOOKUP($B68,'Input Data 2'!$C$15:$C$214,1),'Input Data 2'!$C$15:$C$214)+1,2),INDEX('Input Data 2'!$C$15:$E$214,MATCH(VLOOKUP($B68,'Input Data 2'!$C$15:$C$214,1),'Input Data 2'!$C$15:$C$214),1):INDEX('Input Data 2'!$C$15:$E$214,MATCH(VLOOKUP($B68,'Input Data 2'!$C$15:$C$214,1),'Input Data 2'!$C$15:$C$214)+1,1))))</f>
        <v>#NUM!</v>
      </c>
      <c r="D68" t="e">
        <f>IF($B68&lt;='Input Data 2'!$C$11,FORECAST($B68,INDEX('Input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2'!$C$15:$C$214),1)),IF($B68&gt;='Input Data 2'!$C$12,FORECAST($B68,INDEX('Input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2'!$C$15:$C$214),1)),FORECAST($B68,INDEX('Input Data 2'!$C$15:$E$214,MATCH(VLOOKUP($B68,'Input Data 2'!$C$15:$C$214,1),'Input Data 2'!$C$15:$C$214),3):INDEX('Input Data 2'!$C$15:$E$214,MATCH(VLOOKUP($B68,'Input Data 2'!$C$15:$C$214,1),'Input Data 2'!$C$15:$C$214)+1,3),INDEX('Input Data 2'!$C$15:$E$214,MATCH(VLOOKUP($B68,'Input Data 2'!$C$15:$C$214,1),'Input Data 2'!$C$15:$C$214),1):INDEX('Input Data 2'!$C$15:$E$214,MATCH(VLOOKUP($B68,'Input Data 2'!$C$15:$C$214,1),'Input Data 2'!$C$15:$C$214)+1,1))))</f>
        <v>#NUM!</v>
      </c>
      <c r="F68" s="17">
        <v>58</v>
      </c>
      <c r="G68">
        <f>IF(NOT(F68&gt;$B$6),'Input Data 2'!$G$2+('Input Data 2'!$G$3-'Input Data 2'!$G$2)/($B$6-1)*(F68-1),"")</f>
        <v>0</v>
      </c>
      <c r="H68" t="e">
        <f>IF($G68&lt;='Input Data 2'!$I$11,FORECAST($G68,INDEX('Input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2'!$I$15:$I$214),1)),IF($G68&gt;='Input Data 2'!$I$12,FORECAST($G68,INDEX('Input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2'!$I$15:$I$214),1)),FORECAST($G68,INDEX('Input Data 2'!$I$15:$K$214,MATCH(VLOOKUP($G68,'Input Data 2'!$I$15:$I$214,1),'Input Data 2'!$I$15:$I$214),2):INDEX('Input Data 2'!$I$15:$K$214,MATCH(VLOOKUP($G68,'Input Data 2'!$I$15:$I$214,1),'Input Data 2'!$I$15:$I$214)+1,2),INDEX('Input Data 2'!$I$15:$K$214,MATCH(VLOOKUP($G68,'Input Data 2'!$I$15:$K$214,1),'Input Data 2'!$I$15:$I$214),1):INDEX('Input Data 2'!$I$15:$K$214,MATCH(VLOOKUP($G68,'Input Data 2'!$I$15:$I$214,1),'Input Data 2'!$I$15:$I$214)+1,1))))</f>
        <v>#NUM!</v>
      </c>
      <c r="I68" t="e">
        <f>IF($G68&lt;='Input Data 2'!$I$11,FORECAST($G68,INDEX('Input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2'!$I$15:$I$214),1)),IF($G68&gt;='Input Data 2'!$I$12,FORECAST($G68,INDEX('Input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2'!$I$15:$I$214),1)),FORECAST($G68,INDEX('Input Data 2'!$I$15:$K$214,MATCH(VLOOKUP($G68,'Input Data 2'!$I$15:$I$214,1),'Input Data 2'!$I$15:$I$214),3):INDEX('Input Data 2'!$I$15:$K$214,MATCH(VLOOKUP($G68,'Input Data 2'!$I$15:$I$214,1),'Input Data 2'!$I$15:$I$214)+1,3),INDEX('Input Data 2'!$I$15:$K$214,MATCH(VLOOKUP($G68,'Input Data 2'!$I$15:$K$214,1),'Input Data 2'!$I$15:$I$214),1):INDEX('Input Data 2'!$I$15:$K$214,MATCH(VLOOKUP($G68,'Input Data 2'!$I$15:$I$214,1),'Input Data 2'!$I$15:$I$214)+1,1))))</f>
        <v>#NUM!</v>
      </c>
      <c r="K68" s="17">
        <v>58</v>
      </c>
      <c r="L68">
        <f>IF(NOT(K68&gt;$B$6),'Input Data 2'!$G$2+('Input Data 2'!$G$3-'Input Data 2'!$G$2)/($B$6-1)*(K68-1),"")</f>
        <v>0</v>
      </c>
      <c r="M68" t="e">
        <f>IF($L68&lt;='Input Data 2'!$O$11,FORECAST($L68,INDEX('Input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2'!$O$15:$O$214),1)),IF($L68&gt;='Input Data 2'!$O$12,FORECAST($L68,INDEX('Input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2'!$O$15:$O$214),1)),FORECAST($L68,INDEX('Input Data 2'!$O$15:$Q$214,MATCH(VLOOKUP($L68,'Input Data 2'!$O$15:$O$214,1),'Input Data 2'!$O$15:$O$214),2):INDEX('Input Data 2'!$O$15:$Q$214,MATCH(VLOOKUP($L68,'Input Data 2'!$O$15:$O$214,1),'Input Data 2'!$O$15:$O$214)+1,2),INDEX('Input Data 2'!$O$15:$Q$214,MATCH(VLOOKUP($L68,'Input Data 2'!$O$15:$Q$214,1),'Input Data 2'!$O$15:$O$214),1):INDEX('Input Data 2'!$O$15:$Q$214,MATCH(VLOOKUP($L68,'Input Data 2'!$O$15:$O$214,1),'Input Data 2'!$O$15:$O$214)+1,1))))</f>
        <v>#NUM!</v>
      </c>
      <c r="N68" t="e">
        <f>IF($L68&lt;='Input Data 2'!$O$11,FORECAST($L68,INDEX('Input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2'!$O$15:$O$214),1)),IF($L68&gt;='Input Data 2'!$O$12,FORECAST($L68,INDEX('Input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2'!$O$15:$O$214),1)),FORECAST($L68,INDEX('Input Data 2'!$O$15:$Q$214,MATCH(VLOOKUP($L68,'Input Data 2'!$O$15:$O$214,1),'Input Data 2'!$O$15:$O$214),3):INDEX('Input Data 2'!$O$15:$Q$214,MATCH(VLOOKUP($L68,'Input Data 2'!$O$15:$O$214,1),'Input Data 2'!$O$15:$O$214)+1,3),INDEX('Input Data 2'!$O$15:$Q$214,MATCH(VLOOKUP($L68,'Input Data 2'!$O$15:$Q$214,1),'Input Data 2'!$O$15:$O$214),1):INDEX('Input Data 2'!$O$15:$Q$214,MATCH(VLOOKUP($L68,'Input Data 2'!$O$15:$O$214,1),'Input Data 2'!$O$15:$O$214)+1,1))))</f>
        <v>#NUM!</v>
      </c>
      <c r="P68" s="17">
        <v>58</v>
      </c>
      <c r="Q68">
        <f>IF(NOT(P68&gt;$B$6),'Input Data 2'!$G$2+('Input Data 2'!$G$3-'Input Data 2'!$G$2)/($B$6-1)*(P68-1),"")</f>
        <v>0</v>
      </c>
      <c r="R68" t="e">
        <f>IF($Q68&lt;='Input Data 2'!$U$11,FORECAST($Q68,INDEX('Input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2'!$U$15:$U$214),1)),IF($Q68&gt;='Input Data 2'!$U$12,FORECAST($Q68,INDEX('Input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2'!$U$15:$U$214),1)),FORECAST($Q68,INDEX('Input Data 2'!$U$15:$W$214,MATCH(VLOOKUP($Q68,'Input Data 2'!$U$15:$U$214,1),'Input Data 2'!$U$15:$U$214),2):INDEX('Input Data 2'!$U$15:$W$214,MATCH(VLOOKUP($Q68,'Input Data 2'!$U$15:$U$214,1),'Input Data 2'!$U$15:$U$214)+1,2),INDEX('Input Data 2'!$U$15:$W$214,MATCH(VLOOKUP($Q68,'Input Data 2'!$U$15:$W$214,1),'Input Data 2'!$U$15:$U$214),1):INDEX('Input Data 2'!$U$15:$W$214,MATCH(VLOOKUP($Q68,'Input Data 2'!$U$15:$U$214,1),'Input Data 2'!$U$15:$U$214)+1,1))))</f>
        <v>#NUM!</v>
      </c>
      <c r="S68" t="e">
        <f>IF($Q68&lt;='Input Data 2'!$U$11,FORECAST($Q68,INDEX('Input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2'!$U$15:$U$214),1)),IF($Q68&gt;='Input Data 2'!$U$12,FORECAST($Q68,INDEX('Input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2'!$U$15:$U$214),1)),FORECAST($Q68,INDEX('Input Data 2'!$U$15:$W$214,MATCH(VLOOKUP($Q68,'Input Data 2'!$U$15:$U$214,1),'Input Data 2'!$U$15:$U$214),3):INDEX('Input Data 2'!$U$15:$W$214,MATCH(VLOOKUP($Q68,'Input Data 2'!$U$15:$U$214,1),'Input Data 2'!$U$15:$U$214)+1,3),INDEX('Input Data 2'!$U$15:$W$214,MATCH(VLOOKUP($Q68,'Input Data 2'!$U$15:$W$214,1),'Input Data 2'!$U$15:$U$214),1):INDEX('Input Data 2'!$U$15:$W$214,MATCH(VLOOKUP($Q68,'Input Data 2'!$U$15:$U$214,1),'Input Data 2'!$U$15:$U$214)+1,1))))</f>
        <v>#NUM!</v>
      </c>
      <c r="U68" s="17">
        <v>58</v>
      </c>
      <c r="V68">
        <f>IF(NOT(U68&gt;$B$6),'Input Data 2'!$G$2+('Input Data 2'!$G$3-'Input Data 2'!$G$2)/($B$6-1)*(U68-1),"")</f>
        <v>0</v>
      </c>
      <c r="W68" t="e">
        <f>IF($V68&lt;='Input Data 2'!$AA$11,FORECAST($V68,INDEX('Input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2'!$AA$15:$AA$214),1)),IF($V68&gt;='Input Data 2'!$AA$12,FORECAST($V68,INDEX('Input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2'!$AA$15:$AA$214),1)),FORECAST($V68,INDEX('Input Data 2'!$AA$15:$AC$214,MATCH(VLOOKUP($V68,'Input Data 2'!$AA$15:$AA$214,1),'Input Data 2'!$AA$15:$AA$214),2):INDEX('Input Data 2'!$AA$15:$AC$214,MATCH(VLOOKUP($V68,'Input Data 2'!$AA$15:$AA$214,1),'Input Data 2'!$AA$15:$AA$214)+1,2),INDEX('Input Data 2'!$AA$15:$AC$214,MATCH(VLOOKUP($V68,'Input Data 2'!$AA$15:$AC$214,1),'Input Data 2'!$AA$15:$AA$214),1):INDEX('Input Data 2'!$AA$15:$AC$214,MATCH(VLOOKUP($V68,'Input Data 2'!$AA$15:$AA$214,1),'Input Data 2'!$AA$15:$AA$214)+1,1))))</f>
        <v>#NUM!</v>
      </c>
      <c r="X68" t="e">
        <f>IF($V68&lt;='Input Data 2'!$AA$11,FORECAST($V68,INDEX('Input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2'!$AA$15:$AA$214),1)),IF($V68&gt;='Input Data 2'!$AA$12,FORECAST($V68,INDEX('Input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2'!$AA$15:$AA$214),1)),FORECAST($V68,INDEX('Input Data 2'!$AA$15:$AC$214,MATCH(VLOOKUP($V68,'Input Data 2'!$AA$15:$AA$214,1),'Input Data 2'!$AA$15:$AA$214),3):INDEX('Input Data 2'!$AA$15:$AC$214,MATCH(VLOOKUP($V68,'Input Data 2'!$AA$15:$AA$214,1),'Input Data 2'!$AA$15:$AA$214)+1,3),INDEX('Input Data 2'!$AA$15:$AC$214,MATCH(VLOOKUP($V68,'Input Data 2'!$AA$15:$AC$214,1),'Input Data 2'!$AA$15:$AA$214),1):INDEX('Input Data 2'!$AA$15:$AC$214,MATCH(VLOOKUP($V68,'Input Data 2'!$AA$15:$AA$214,1),'Input Data 2'!$AA$15:$AA$214)+1,1))))</f>
        <v>#NUM!</v>
      </c>
    </row>
    <row r="69" spans="1:24" x14ac:dyDescent="0.3">
      <c r="A69" s="17">
        <v>59</v>
      </c>
      <c r="B69">
        <f>IF(NOT(A69&gt;$B$6),'Input Data 2'!$G$2+('Input Data 2'!$G$3-'Input Data 2'!$G$2)/($B$6-1)*(A69-1),"")</f>
        <v>0</v>
      </c>
      <c r="C69" t="e">
        <f>IF($B69&lt;='Input Data 2'!$C$11,FORECAST($B69,INDEX('Input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2'!$C$15:$C$214),1)),IF($B69&gt;='Input Data 2'!$C$12,FORECAST($B69,INDEX('Input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2'!$C$15:$C$214),1)),FORECAST($B69,INDEX('Input Data 2'!$C$15:$E$214,MATCH(VLOOKUP($B69,'Input Data 2'!$C$15:$C$214,1),'Input Data 2'!$C$15:$C$214),2):INDEX('Input Data 2'!$C$15:$E$214,MATCH(VLOOKUP($B69,'Input Data 2'!$C$15:$C$214,1),'Input Data 2'!$C$15:$C$214)+1,2),INDEX('Input Data 2'!$C$15:$E$214,MATCH(VLOOKUP($B69,'Input Data 2'!$C$15:$C$214,1),'Input Data 2'!$C$15:$C$214),1):INDEX('Input Data 2'!$C$15:$E$214,MATCH(VLOOKUP($B69,'Input Data 2'!$C$15:$C$214,1),'Input Data 2'!$C$15:$C$214)+1,1))))</f>
        <v>#NUM!</v>
      </c>
      <c r="D69" t="e">
        <f>IF($B69&lt;='Input Data 2'!$C$11,FORECAST($B69,INDEX('Input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2'!$C$15:$C$214),1)),IF($B69&gt;='Input Data 2'!$C$12,FORECAST($B69,INDEX('Input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2'!$C$15:$C$214),1)),FORECAST($B69,INDEX('Input Data 2'!$C$15:$E$214,MATCH(VLOOKUP($B69,'Input Data 2'!$C$15:$C$214,1),'Input Data 2'!$C$15:$C$214),3):INDEX('Input Data 2'!$C$15:$E$214,MATCH(VLOOKUP($B69,'Input Data 2'!$C$15:$C$214,1),'Input Data 2'!$C$15:$C$214)+1,3),INDEX('Input Data 2'!$C$15:$E$214,MATCH(VLOOKUP($B69,'Input Data 2'!$C$15:$C$214,1),'Input Data 2'!$C$15:$C$214),1):INDEX('Input Data 2'!$C$15:$E$214,MATCH(VLOOKUP($B69,'Input Data 2'!$C$15:$C$214,1),'Input Data 2'!$C$15:$C$214)+1,1))))</f>
        <v>#NUM!</v>
      </c>
      <c r="F69" s="17">
        <v>59</v>
      </c>
      <c r="G69">
        <f>IF(NOT(F69&gt;$B$6),'Input Data 2'!$G$2+('Input Data 2'!$G$3-'Input Data 2'!$G$2)/($B$6-1)*(F69-1),"")</f>
        <v>0</v>
      </c>
      <c r="H69" t="e">
        <f>IF($G69&lt;='Input Data 2'!$I$11,FORECAST($G69,INDEX('Input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2'!$I$15:$I$214),1)),IF($G69&gt;='Input Data 2'!$I$12,FORECAST($G69,INDEX('Input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2'!$I$15:$I$214),1)),FORECAST($G69,INDEX('Input Data 2'!$I$15:$K$214,MATCH(VLOOKUP($G69,'Input Data 2'!$I$15:$I$214,1),'Input Data 2'!$I$15:$I$214),2):INDEX('Input Data 2'!$I$15:$K$214,MATCH(VLOOKUP($G69,'Input Data 2'!$I$15:$I$214,1),'Input Data 2'!$I$15:$I$214)+1,2),INDEX('Input Data 2'!$I$15:$K$214,MATCH(VLOOKUP($G69,'Input Data 2'!$I$15:$K$214,1),'Input Data 2'!$I$15:$I$214),1):INDEX('Input Data 2'!$I$15:$K$214,MATCH(VLOOKUP($G69,'Input Data 2'!$I$15:$I$214,1),'Input Data 2'!$I$15:$I$214)+1,1))))</f>
        <v>#NUM!</v>
      </c>
      <c r="I69" t="e">
        <f>IF($G69&lt;='Input Data 2'!$I$11,FORECAST($G69,INDEX('Input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2'!$I$15:$I$214),1)),IF($G69&gt;='Input Data 2'!$I$12,FORECAST($G69,INDEX('Input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2'!$I$15:$I$214),1)),FORECAST($G69,INDEX('Input Data 2'!$I$15:$K$214,MATCH(VLOOKUP($G69,'Input Data 2'!$I$15:$I$214,1),'Input Data 2'!$I$15:$I$214),3):INDEX('Input Data 2'!$I$15:$K$214,MATCH(VLOOKUP($G69,'Input Data 2'!$I$15:$I$214,1),'Input Data 2'!$I$15:$I$214)+1,3),INDEX('Input Data 2'!$I$15:$K$214,MATCH(VLOOKUP($G69,'Input Data 2'!$I$15:$K$214,1),'Input Data 2'!$I$15:$I$214),1):INDEX('Input Data 2'!$I$15:$K$214,MATCH(VLOOKUP($G69,'Input Data 2'!$I$15:$I$214,1),'Input Data 2'!$I$15:$I$214)+1,1))))</f>
        <v>#NUM!</v>
      </c>
      <c r="K69" s="17">
        <v>59</v>
      </c>
      <c r="L69">
        <f>IF(NOT(K69&gt;$B$6),'Input Data 2'!$G$2+('Input Data 2'!$G$3-'Input Data 2'!$G$2)/($B$6-1)*(K69-1),"")</f>
        <v>0</v>
      </c>
      <c r="M69" t="e">
        <f>IF($L69&lt;='Input Data 2'!$O$11,FORECAST($L69,INDEX('Input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2'!$O$15:$O$214),1)),IF($L69&gt;='Input Data 2'!$O$12,FORECAST($L69,INDEX('Input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2'!$O$15:$O$214),1)),FORECAST($L69,INDEX('Input Data 2'!$O$15:$Q$214,MATCH(VLOOKUP($L69,'Input Data 2'!$O$15:$O$214,1),'Input Data 2'!$O$15:$O$214),2):INDEX('Input Data 2'!$O$15:$Q$214,MATCH(VLOOKUP($L69,'Input Data 2'!$O$15:$O$214,1),'Input Data 2'!$O$15:$O$214)+1,2),INDEX('Input Data 2'!$O$15:$Q$214,MATCH(VLOOKUP($L69,'Input Data 2'!$O$15:$Q$214,1),'Input Data 2'!$O$15:$O$214),1):INDEX('Input Data 2'!$O$15:$Q$214,MATCH(VLOOKUP($L69,'Input Data 2'!$O$15:$O$214,1),'Input Data 2'!$O$15:$O$214)+1,1))))</f>
        <v>#NUM!</v>
      </c>
      <c r="N69" t="e">
        <f>IF($L69&lt;='Input Data 2'!$O$11,FORECAST($L69,INDEX('Input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2'!$O$15:$O$214),1)),IF($L69&gt;='Input Data 2'!$O$12,FORECAST($L69,INDEX('Input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2'!$O$15:$O$214),1)),FORECAST($L69,INDEX('Input Data 2'!$O$15:$Q$214,MATCH(VLOOKUP($L69,'Input Data 2'!$O$15:$O$214,1),'Input Data 2'!$O$15:$O$214),3):INDEX('Input Data 2'!$O$15:$Q$214,MATCH(VLOOKUP($L69,'Input Data 2'!$O$15:$O$214,1),'Input Data 2'!$O$15:$O$214)+1,3),INDEX('Input Data 2'!$O$15:$Q$214,MATCH(VLOOKUP($L69,'Input Data 2'!$O$15:$Q$214,1),'Input Data 2'!$O$15:$O$214),1):INDEX('Input Data 2'!$O$15:$Q$214,MATCH(VLOOKUP($L69,'Input Data 2'!$O$15:$O$214,1),'Input Data 2'!$O$15:$O$214)+1,1))))</f>
        <v>#NUM!</v>
      </c>
      <c r="P69" s="17">
        <v>59</v>
      </c>
      <c r="Q69">
        <f>IF(NOT(P69&gt;$B$6),'Input Data 2'!$G$2+('Input Data 2'!$G$3-'Input Data 2'!$G$2)/($B$6-1)*(P69-1),"")</f>
        <v>0</v>
      </c>
      <c r="R69" t="e">
        <f>IF($Q69&lt;='Input Data 2'!$U$11,FORECAST($Q69,INDEX('Input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2'!$U$15:$U$214),1)),IF($Q69&gt;='Input Data 2'!$U$12,FORECAST($Q69,INDEX('Input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2'!$U$15:$U$214),1)),FORECAST($Q69,INDEX('Input Data 2'!$U$15:$W$214,MATCH(VLOOKUP($Q69,'Input Data 2'!$U$15:$U$214,1),'Input Data 2'!$U$15:$U$214),2):INDEX('Input Data 2'!$U$15:$W$214,MATCH(VLOOKUP($Q69,'Input Data 2'!$U$15:$U$214,1),'Input Data 2'!$U$15:$U$214)+1,2),INDEX('Input Data 2'!$U$15:$W$214,MATCH(VLOOKUP($Q69,'Input Data 2'!$U$15:$W$214,1),'Input Data 2'!$U$15:$U$214),1):INDEX('Input Data 2'!$U$15:$W$214,MATCH(VLOOKUP($Q69,'Input Data 2'!$U$15:$U$214,1),'Input Data 2'!$U$15:$U$214)+1,1))))</f>
        <v>#NUM!</v>
      </c>
      <c r="S69" t="e">
        <f>IF($Q69&lt;='Input Data 2'!$U$11,FORECAST($Q69,INDEX('Input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2'!$U$15:$U$214),1)),IF($Q69&gt;='Input Data 2'!$U$12,FORECAST($Q69,INDEX('Input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2'!$U$15:$U$214),1)),FORECAST($Q69,INDEX('Input Data 2'!$U$15:$W$214,MATCH(VLOOKUP($Q69,'Input Data 2'!$U$15:$U$214,1),'Input Data 2'!$U$15:$U$214),3):INDEX('Input Data 2'!$U$15:$W$214,MATCH(VLOOKUP($Q69,'Input Data 2'!$U$15:$U$214,1),'Input Data 2'!$U$15:$U$214)+1,3),INDEX('Input Data 2'!$U$15:$W$214,MATCH(VLOOKUP($Q69,'Input Data 2'!$U$15:$W$214,1),'Input Data 2'!$U$15:$U$214),1):INDEX('Input Data 2'!$U$15:$W$214,MATCH(VLOOKUP($Q69,'Input Data 2'!$U$15:$U$214,1),'Input Data 2'!$U$15:$U$214)+1,1))))</f>
        <v>#NUM!</v>
      </c>
      <c r="U69" s="17">
        <v>59</v>
      </c>
      <c r="V69">
        <f>IF(NOT(U69&gt;$B$6),'Input Data 2'!$G$2+('Input Data 2'!$G$3-'Input Data 2'!$G$2)/($B$6-1)*(U69-1),"")</f>
        <v>0</v>
      </c>
      <c r="W69" t="e">
        <f>IF($V69&lt;='Input Data 2'!$AA$11,FORECAST($V69,INDEX('Input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2'!$AA$15:$AA$214),1)),IF($V69&gt;='Input Data 2'!$AA$12,FORECAST($V69,INDEX('Input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2'!$AA$15:$AA$214),1)),FORECAST($V69,INDEX('Input Data 2'!$AA$15:$AC$214,MATCH(VLOOKUP($V69,'Input Data 2'!$AA$15:$AA$214,1),'Input Data 2'!$AA$15:$AA$214),2):INDEX('Input Data 2'!$AA$15:$AC$214,MATCH(VLOOKUP($V69,'Input Data 2'!$AA$15:$AA$214,1),'Input Data 2'!$AA$15:$AA$214)+1,2),INDEX('Input Data 2'!$AA$15:$AC$214,MATCH(VLOOKUP($V69,'Input Data 2'!$AA$15:$AC$214,1),'Input Data 2'!$AA$15:$AA$214),1):INDEX('Input Data 2'!$AA$15:$AC$214,MATCH(VLOOKUP($V69,'Input Data 2'!$AA$15:$AA$214,1),'Input Data 2'!$AA$15:$AA$214)+1,1))))</f>
        <v>#NUM!</v>
      </c>
      <c r="X69" t="e">
        <f>IF($V69&lt;='Input Data 2'!$AA$11,FORECAST($V69,INDEX('Input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2'!$AA$15:$AA$214),1)),IF($V69&gt;='Input Data 2'!$AA$12,FORECAST($V69,INDEX('Input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2'!$AA$15:$AA$214),1)),FORECAST($V69,INDEX('Input Data 2'!$AA$15:$AC$214,MATCH(VLOOKUP($V69,'Input Data 2'!$AA$15:$AA$214,1),'Input Data 2'!$AA$15:$AA$214),3):INDEX('Input Data 2'!$AA$15:$AC$214,MATCH(VLOOKUP($V69,'Input Data 2'!$AA$15:$AA$214,1),'Input Data 2'!$AA$15:$AA$214)+1,3),INDEX('Input Data 2'!$AA$15:$AC$214,MATCH(VLOOKUP($V69,'Input Data 2'!$AA$15:$AC$214,1),'Input Data 2'!$AA$15:$AA$214),1):INDEX('Input Data 2'!$AA$15:$AC$214,MATCH(VLOOKUP($V69,'Input Data 2'!$AA$15:$AA$214,1),'Input Data 2'!$AA$15:$AA$214)+1,1))))</f>
        <v>#NUM!</v>
      </c>
    </row>
    <row r="70" spans="1:24" x14ac:dyDescent="0.3">
      <c r="A70" s="17">
        <v>60</v>
      </c>
      <c r="B70">
        <f>IF(NOT(A70&gt;$B$6),'Input Data 2'!$G$2+('Input Data 2'!$G$3-'Input Data 2'!$G$2)/($B$6-1)*(A70-1),"")</f>
        <v>0</v>
      </c>
      <c r="C70" t="e">
        <f>IF($B70&lt;='Input Data 2'!$C$11,FORECAST($B70,INDEX('Input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2'!$C$15:$C$214),1)),IF($B70&gt;='Input Data 2'!$C$12,FORECAST($B70,INDEX('Input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2'!$C$15:$C$214),1)),FORECAST($B70,INDEX('Input Data 2'!$C$15:$E$214,MATCH(VLOOKUP($B70,'Input Data 2'!$C$15:$C$214,1),'Input Data 2'!$C$15:$C$214),2):INDEX('Input Data 2'!$C$15:$E$214,MATCH(VLOOKUP($B70,'Input Data 2'!$C$15:$C$214,1),'Input Data 2'!$C$15:$C$214)+1,2),INDEX('Input Data 2'!$C$15:$E$214,MATCH(VLOOKUP($B70,'Input Data 2'!$C$15:$C$214,1),'Input Data 2'!$C$15:$C$214),1):INDEX('Input Data 2'!$C$15:$E$214,MATCH(VLOOKUP($B70,'Input Data 2'!$C$15:$C$214,1),'Input Data 2'!$C$15:$C$214)+1,1))))</f>
        <v>#NUM!</v>
      </c>
      <c r="D70" t="e">
        <f>IF($B70&lt;='Input Data 2'!$C$11,FORECAST($B70,INDEX('Input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2'!$C$15:$C$214),1)),IF($B70&gt;='Input Data 2'!$C$12,FORECAST($B70,INDEX('Input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2'!$C$15:$C$214),1)),FORECAST($B70,INDEX('Input Data 2'!$C$15:$E$214,MATCH(VLOOKUP($B70,'Input Data 2'!$C$15:$C$214,1),'Input Data 2'!$C$15:$C$214),3):INDEX('Input Data 2'!$C$15:$E$214,MATCH(VLOOKUP($B70,'Input Data 2'!$C$15:$C$214,1),'Input Data 2'!$C$15:$C$214)+1,3),INDEX('Input Data 2'!$C$15:$E$214,MATCH(VLOOKUP($B70,'Input Data 2'!$C$15:$C$214,1),'Input Data 2'!$C$15:$C$214),1):INDEX('Input Data 2'!$C$15:$E$214,MATCH(VLOOKUP($B70,'Input Data 2'!$C$15:$C$214,1),'Input Data 2'!$C$15:$C$214)+1,1))))</f>
        <v>#NUM!</v>
      </c>
      <c r="F70" s="17">
        <v>60</v>
      </c>
      <c r="G70">
        <f>IF(NOT(F70&gt;$B$6),'Input Data 2'!$G$2+('Input Data 2'!$G$3-'Input Data 2'!$G$2)/($B$6-1)*(F70-1),"")</f>
        <v>0</v>
      </c>
      <c r="H70" t="e">
        <f>IF($G70&lt;='Input Data 2'!$I$11,FORECAST($G70,INDEX('Input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2'!$I$15:$I$214),1)),IF($G70&gt;='Input Data 2'!$I$12,FORECAST($G70,INDEX('Input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2'!$I$15:$I$214),1)),FORECAST($G70,INDEX('Input Data 2'!$I$15:$K$214,MATCH(VLOOKUP($G70,'Input Data 2'!$I$15:$I$214,1),'Input Data 2'!$I$15:$I$214),2):INDEX('Input Data 2'!$I$15:$K$214,MATCH(VLOOKUP($G70,'Input Data 2'!$I$15:$I$214,1),'Input Data 2'!$I$15:$I$214)+1,2),INDEX('Input Data 2'!$I$15:$K$214,MATCH(VLOOKUP($G70,'Input Data 2'!$I$15:$K$214,1),'Input Data 2'!$I$15:$I$214),1):INDEX('Input Data 2'!$I$15:$K$214,MATCH(VLOOKUP($G70,'Input Data 2'!$I$15:$I$214,1),'Input Data 2'!$I$15:$I$214)+1,1))))</f>
        <v>#NUM!</v>
      </c>
      <c r="I70" t="e">
        <f>IF($G70&lt;='Input Data 2'!$I$11,FORECAST($G70,INDEX('Input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2'!$I$15:$I$214),1)),IF($G70&gt;='Input Data 2'!$I$12,FORECAST($G70,INDEX('Input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2'!$I$15:$I$214),1)),FORECAST($G70,INDEX('Input Data 2'!$I$15:$K$214,MATCH(VLOOKUP($G70,'Input Data 2'!$I$15:$I$214,1),'Input Data 2'!$I$15:$I$214),3):INDEX('Input Data 2'!$I$15:$K$214,MATCH(VLOOKUP($G70,'Input Data 2'!$I$15:$I$214,1),'Input Data 2'!$I$15:$I$214)+1,3),INDEX('Input Data 2'!$I$15:$K$214,MATCH(VLOOKUP($G70,'Input Data 2'!$I$15:$K$214,1),'Input Data 2'!$I$15:$I$214),1):INDEX('Input Data 2'!$I$15:$K$214,MATCH(VLOOKUP($G70,'Input Data 2'!$I$15:$I$214,1),'Input Data 2'!$I$15:$I$214)+1,1))))</f>
        <v>#NUM!</v>
      </c>
      <c r="K70" s="17">
        <v>60</v>
      </c>
      <c r="L70">
        <f>IF(NOT(K70&gt;$B$6),'Input Data 2'!$G$2+('Input Data 2'!$G$3-'Input Data 2'!$G$2)/($B$6-1)*(K70-1),"")</f>
        <v>0</v>
      </c>
      <c r="M70" t="e">
        <f>IF($L70&lt;='Input Data 2'!$O$11,FORECAST($L70,INDEX('Input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2'!$O$15:$O$214),1)),IF($L70&gt;='Input Data 2'!$O$12,FORECAST($L70,INDEX('Input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2'!$O$15:$O$214),1)),FORECAST($L70,INDEX('Input Data 2'!$O$15:$Q$214,MATCH(VLOOKUP($L70,'Input Data 2'!$O$15:$O$214,1),'Input Data 2'!$O$15:$O$214),2):INDEX('Input Data 2'!$O$15:$Q$214,MATCH(VLOOKUP($L70,'Input Data 2'!$O$15:$O$214,1),'Input Data 2'!$O$15:$O$214)+1,2),INDEX('Input Data 2'!$O$15:$Q$214,MATCH(VLOOKUP($L70,'Input Data 2'!$O$15:$Q$214,1),'Input Data 2'!$O$15:$O$214),1):INDEX('Input Data 2'!$O$15:$Q$214,MATCH(VLOOKUP($L70,'Input Data 2'!$O$15:$O$214,1),'Input Data 2'!$O$15:$O$214)+1,1))))</f>
        <v>#NUM!</v>
      </c>
      <c r="N70" t="e">
        <f>IF($L70&lt;='Input Data 2'!$O$11,FORECAST($L70,INDEX('Input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2'!$O$15:$O$214),1)),IF($L70&gt;='Input Data 2'!$O$12,FORECAST($L70,INDEX('Input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2'!$O$15:$O$214),1)),FORECAST($L70,INDEX('Input Data 2'!$O$15:$Q$214,MATCH(VLOOKUP($L70,'Input Data 2'!$O$15:$O$214,1),'Input Data 2'!$O$15:$O$214),3):INDEX('Input Data 2'!$O$15:$Q$214,MATCH(VLOOKUP($L70,'Input Data 2'!$O$15:$O$214,1),'Input Data 2'!$O$15:$O$214)+1,3),INDEX('Input Data 2'!$O$15:$Q$214,MATCH(VLOOKUP($L70,'Input Data 2'!$O$15:$Q$214,1),'Input Data 2'!$O$15:$O$214),1):INDEX('Input Data 2'!$O$15:$Q$214,MATCH(VLOOKUP($L70,'Input Data 2'!$O$15:$O$214,1),'Input Data 2'!$O$15:$O$214)+1,1))))</f>
        <v>#NUM!</v>
      </c>
      <c r="P70" s="17">
        <v>60</v>
      </c>
      <c r="Q70">
        <f>IF(NOT(P70&gt;$B$6),'Input Data 2'!$G$2+('Input Data 2'!$G$3-'Input Data 2'!$G$2)/($B$6-1)*(P70-1),"")</f>
        <v>0</v>
      </c>
      <c r="R70" t="e">
        <f>IF($Q70&lt;='Input Data 2'!$U$11,FORECAST($Q70,INDEX('Input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2'!$U$15:$U$214),1)),IF($Q70&gt;='Input Data 2'!$U$12,FORECAST($Q70,INDEX('Input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2'!$U$15:$U$214),1)),FORECAST($Q70,INDEX('Input Data 2'!$U$15:$W$214,MATCH(VLOOKUP($Q70,'Input Data 2'!$U$15:$U$214,1),'Input Data 2'!$U$15:$U$214),2):INDEX('Input Data 2'!$U$15:$W$214,MATCH(VLOOKUP($Q70,'Input Data 2'!$U$15:$U$214,1),'Input Data 2'!$U$15:$U$214)+1,2),INDEX('Input Data 2'!$U$15:$W$214,MATCH(VLOOKUP($Q70,'Input Data 2'!$U$15:$W$214,1),'Input Data 2'!$U$15:$U$214),1):INDEX('Input Data 2'!$U$15:$W$214,MATCH(VLOOKUP($Q70,'Input Data 2'!$U$15:$U$214,1),'Input Data 2'!$U$15:$U$214)+1,1))))</f>
        <v>#NUM!</v>
      </c>
      <c r="S70" t="e">
        <f>IF($Q70&lt;='Input Data 2'!$U$11,FORECAST($Q70,INDEX('Input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2'!$U$15:$U$214),1)),IF($Q70&gt;='Input Data 2'!$U$12,FORECAST($Q70,INDEX('Input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2'!$U$15:$U$214),1)),FORECAST($Q70,INDEX('Input Data 2'!$U$15:$W$214,MATCH(VLOOKUP($Q70,'Input Data 2'!$U$15:$U$214,1),'Input Data 2'!$U$15:$U$214),3):INDEX('Input Data 2'!$U$15:$W$214,MATCH(VLOOKUP($Q70,'Input Data 2'!$U$15:$U$214,1),'Input Data 2'!$U$15:$U$214)+1,3),INDEX('Input Data 2'!$U$15:$W$214,MATCH(VLOOKUP($Q70,'Input Data 2'!$U$15:$W$214,1),'Input Data 2'!$U$15:$U$214),1):INDEX('Input Data 2'!$U$15:$W$214,MATCH(VLOOKUP($Q70,'Input Data 2'!$U$15:$U$214,1),'Input Data 2'!$U$15:$U$214)+1,1))))</f>
        <v>#NUM!</v>
      </c>
      <c r="U70" s="17">
        <v>60</v>
      </c>
      <c r="V70">
        <f>IF(NOT(U70&gt;$B$6),'Input Data 2'!$G$2+('Input Data 2'!$G$3-'Input Data 2'!$G$2)/($B$6-1)*(U70-1),"")</f>
        <v>0</v>
      </c>
      <c r="W70" t="e">
        <f>IF($V70&lt;='Input Data 2'!$AA$11,FORECAST($V70,INDEX('Input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2'!$AA$15:$AA$214),1)),IF($V70&gt;='Input Data 2'!$AA$12,FORECAST($V70,INDEX('Input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2'!$AA$15:$AA$214),1)),FORECAST($V70,INDEX('Input Data 2'!$AA$15:$AC$214,MATCH(VLOOKUP($V70,'Input Data 2'!$AA$15:$AA$214,1),'Input Data 2'!$AA$15:$AA$214),2):INDEX('Input Data 2'!$AA$15:$AC$214,MATCH(VLOOKUP($V70,'Input Data 2'!$AA$15:$AA$214,1),'Input Data 2'!$AA$15:$AA$214)+1,2),INDEX('Input Data 2'!$AA$15:$AC$214,MATCH(VLOOKUP($V70,'Input Data 2'!$AA$15:$AC$214,1),'Input Data 2'!$AA$15:$AA$214),1):INDEX('Input Data 2'!$AA$15:$AC$214,MATCH(VLOOKUP($V70,'Input Data 2'!$AA$15:$AA$214,1),'Input Data 2'!$AA$15:$AA$214)+1,1))))</f>
        <v>#NUM!</v>
      </c>
      <c r="X70" t="e">
        <f>IF($V70&lt;='Input Data 2'!$AA$11,FORECAST($V70,INDEX('Input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2'!$AA$15:$AA$214),1)),IF($V70&gt;='Input Data 2'!$AA$12,FORECAST($V70,INDEX('Input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2'!$AA$15:$AA$214),1)),FORECAST($V70,INDEX('Input Data 2'!$AA$15:$AC$214,MATCH(VLOOKUP($V70,'Input Data 2'!$AA$15:$AA$214,1),'Input Data 2'!$AA$15:$AA$214),3):INDEX('Input Data 2'!$AA$15:$AC$214,MATCH(VLOOKUP($V70,'Input Data 2'!$AA$15:$AA$214,1),'Input Data 2'!$AA$15:$AA$214)+1,3),INDEX('Input Data 2'!$AA$15:$AC$214,MATCH(VLOOKUP($V70,'Input Data 2'!$AA$15:$AC$214,1),'Input Data 2'!$AA$15:$AA$214),1):INDEX('Input Data 2'!$AA$15:$AC$214,MATCH(VLOOKUP($V70,'Input Data 2'!$AA$15:$AA$214,1),'Input Data 2'!$AA$15:$AA$214)+1,1))))</f>
        <v>#NUM!</v>
      </c>
    </row>
    <row r="71" spans="1:24" x14ac:dyDescent="0.3">
      <c r="A71" s="17">
        <v>61</v>
      </c>
      <c r="B71">
        <f>IF(NOT(A71&gt;$B$6),'Input Data 2'!$G$2+('Input Data 2'!$G$3-'Input Data 2'!$G$2)/($B$6-1)*(A71-1),"")</f>
        <v>0</v>
      </c>
      <c r="C71" t="e">
        <f>IF($B71&lt;='Input Data 2'!$C$11,FORECAST($B71,INDEX('Input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2'!$C$15:$C$214),1)),IF($B71&gt;='Input Data 2'!$C$12,FORECAST($B71,INDEX('Input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2'!$C$15:$C$214),1)),FORECAST($B71,INDEX('Input Data 2'!$C$15:$E$214,MATCH(VLOOKUP($B71,'Input Data 2'!$C$15:$C$214,1),'Input Data 2'!$C$15:$C$214),2):INDEX('Input Data 2'!$C$15:$E$214,MATCH(VLOOKUP($B71,'Input Data 2'!$C$15:$C$214,1),'Input Data 2'!$C$15:$C$214)+1,2),INDEX('Input Data 2'!$C$15:$E$214,MATCH(VLOOKUP($B71,'Input Data 2'!$C$15:$C$214,1),'Input Data 2'!$C$15:$C$214),1):INDEX('Input Data 2'!$C$15:$E$214,MATCH(VLOOKUP($B71,'Input Data 2'!$C$15:$C$214,1),'Input Data 2'!$C$15:$C$214)+1,1))))</f>
        <v>#NUM!</v>
      </c>
      <c r="D71" t="e">
        <f>IF($B71&lt;='Input Data 2'!$C$11,FORECAST($B71,INDEX('Input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2'!$C$15:$C$214),1)),IF($B71&gt;='Input Data 2'!$C$12,FORECAST($B71,INDEX('Input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2'!$C$15:$C$214),1)),FORECAST($B71,INDEX('Input Data 2'!$C$15:$E$214,MATCH(VLOOKUP($B71,'Input Data 2'!$C$15:$C$214,1),'Input Data 2'!$C$15:$C$214),3):INDEX('Input Data 2'!$C$15:$E$214,MATCH(VLOOKUP($B71,'Input Data 2'!$C$15:$C$214,1),'Input Data 2'!$C$15:$C$214)+1,3),INDEX('Input Data 2'!$C$15:$E$214,MATCH(VLOOKUP($B71,'Input Data 2'!$C$15:$C$214,1),'Input Data 2'!$C$15:$C$214),1):INDEX('Input Data 2'!$C$15:$E$214,MATCH(VLOOKUP($B71,'Input Data 2'!$C$15:$C$214,1),'Input Data 2'!$C$15:$C$214)+1,1))))</f>
        <v>#NUM!</v>
      </c>
      <c r="F71" s="17">
        <v>61</v>
      </c>
      <c r="G71">
        <f>IF(NOT(F71&gt;$B$6),'Input Data 2'!$G$2+('Input Data 2'!$G$3-'Input Data 2'!$G$2)/($B$6-1)*(F71-1),"")</f>
        <v>0</v>
      </c>
      <c r="H71" t="e">
        <f>IF($G71&lt;='Input Data 2'!$I$11,FORECAST($G71,INDEX('Input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2'!$I$15:$I$214),1)),IF($G71&gt;='Input Data 2'!$I$12,FORECAST($G71,INDEX('Input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2'!$I$15:$I$214),1)),FORECAST($G71,INDEX('Input Data 2'!$I$15:$K$214,MATCH(VLOOKUP($G71,'Input Data 2'!$I$15:$I$214,1),'Input Data 2'!$I$15:$I$214),2):INDEX('Input Data 2'!$I$15:$K$214,MATCH(VLOOKUP($G71,'Input Data 2'!$I$15:$I$214,1),'Input Data 2'!$I$15:$I$214)+1,2),INDEX('Input Data 2'!$I$15:$K$214,MATCH(VLOOKUP($G71,'Input Data 2'!$I$15:$K$214,1),'Input Data 2'!$I$15:$I$214),1):INDEX('Input Data 2'!$I$15:$K$214,MATCH(VLOOKUP($G71,'Input Data 2'!$I$15:$I$214,1),'Input Data 2'!$I$15:$I$214)+1,1))))</f>
        <v>#NUM!</v>
      </c>
      <c r="I71" t="e">
        <f>IF($G71&lt;='Input Data 2'!$I$11,FORECAST($G71,INDEX('Input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2'!$I$15:$I$214),1)),IF($G71&gt;='Input Data 2'!$I$12,FORECAST($G71,INDEX('Input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2'!$I$15:$I$214),1)),FORECAST($G71,INDEX('Input Data 2'!$I$15:$K$214,MATCH(VLOOKUP($G71,'Input Data 2'!$I$15:$I$214,1),'Input Data 2'!$I$15:$I$214),3):INDEX('Input Data 2'!$I$15:$K$214,MATCH(VLOOKUP($G71,'Input Data 2'!$I$15:$I$214,1),'Input Data 2'!$I$15:$I$214)+1,3),INDEX('Input Data 2'!$I$15:$K$214,MATCH(VLOOKUP($G71,'Input Data 2'!$I$15:$K$214,1),'Input Data 2'!$I$15:$I$214),1):INDEX('Input Data 2'!$I$15:$K$214,MATCH(VLOOKUP($G71,'Input Data 2'!$I$15:$I$214,1),'Input Data 2'!$I$15:$I$214)+1,1))))</f>
        <v>#NUM!</v>
      </c>
      <c r="K71" s="17">
        <v>61</v>
      </c>
      <c r="L71">
        <f>IF(NOT(K71&gt;$B$6),'Input Data 2'!$G$2+('Input Data 2'!$G$3-'Input Data 2'!$G$2)/($B$6-1)*(K71-1),"")</f>
        <v>0</v>
      </c>
      <c r="M71" t="e">
        <f>IF($L71&lt;='Input Data 2'!$O$11,FORECAST($L71,INDEX('Input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2'!$O$15:$O$214),1)),IF($L71&gt;='Input Data 2'!$O$12,FORECAST($L71,INDEX('Input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2'!$O$15:$O$214),1)),FORECAST($L71,INDEX('Input Data 2'!$O$15:$Q$214,MATCH(VLOOKUP($L71,'Input Data 2'!$O$15:$O$214,1),'Input Data 2'!$O$15:$O$214),2):INDEX('Input Data 2'!$O$15:$Q$214,MATCH(VLOOKUP($L71,'Input Data 2'!$O$15:$O$214,1),'Input Data 2'!$O$15:$O$214)+1,2),INDEX('Input Data 2'!$O$15:$Q$214,MATCH(VLOOKUP($L71,'Input Data 2'!$O$15:$Q$214,1),'Input Data 2'!$O$15:$O$214),1):INDEX('Input Data 2'!$O$15:$Q$214,MATCH(VLOOKUP($L71,'Input Data 2'!$O$15:$O$214,1),'Input Data 2'!$O$15:$O$214)+1,1))))</f>
        <v>#NUM!</v>
      </c>
      <c r="N71" t="e">
        <f>IF($L71&lt;='Input Data 2'!$O$11,FORECAST($L71,INDEX('Input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2'!$O$15:$O$214),1)),IF($L71&gt;='Input Data 2'!$O$12,FORECAST($L71,INDEX('Input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2'!$O$15:$O$214),1)),FORECAST($L71,INDEX('Input Data 2'!$O$15:$Q$214,MATCH(VLOOKUP($L71,'Input Data 2'!$O$15:$O$214,1),'Input Data 2'!$O$15:$O$214),3):INDEX('Input Data 2'!$O$15:$Q$214,MATCH(VLOOKUP($L71,'Input Data 2'!$O$15:$O$214,1),'Input Data 2'!$O$15:$O$214)+1,3),INDEX('Input Data 2'!$O$15:$Q$214,MATCH(VLOOKUP($L71,'Input Data 2'!$O$15:$Q$214,1),'Input Data 2'!$O$15:$O$214),1):INDEX('Input Data 2'!$O$15:$Q$214,MATCH(VLOOKUP($L71,'Input Data 2'!$O$15:$O$214,1),'Input Data 2'!$O$15:$O$214)+1,1))))</f>
        <v>#NUM!</v>
      </c>
      <c r="P71" s="17">
        <v>61</v>
      </c>
      <c r="Q71">
        <f>IF(NOT(P71&gt;$B$6),'Input Data 2'!$G$2+('Input Data 2'!$G$3-'Input Data 2'!$G$2)/($B$6-1)*(P71-1),"")</f>
        <v>0</v>
      </c>
      <c r="R71" t="e">
        <f>IF($Q71&lt;='Input Data 2'!$U$11,FORECAST($Q71,INDEX('Input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2'!$U$15:$U$214),1)),IF($Q71&gt;='Input Data 2'!$U$12,FORECAST($Q71,INDEX('Input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2'!$U$15:$U$214),1)),FORECAST($Q71,INDEX('Input Data 2'!$U$15:$W$214,MATCH(VLOOKUP($Q71,'Input Data 2'!$U$15:$U$214,1),'Input Data 2'!$U$15:$U$214),2):INDEX('Input Data 2'!$U$15:$W$214,MATCH(VLOOKUP($Q71,'Input Data 2'!$U$15:$U$214,1),'Input Data 2'!$U$15:$U$214)+1,2),INDEX('Input Data 2'!$U$15:$W$214,MATCH(VLOOKUP($Q71,'Input Data 2'!$U$15:$W$214,1),'Input Data 2'!$U$15:$U$214),1):INDEX('Input Data 2'!$U$15:$W$214,MATCH(VLOOKUP($Q71,'Input Data 2'!$U$15:$U$214,1),'Input Data 2'!$U$15:$U$214)+1,1))))</f>
        <v>#NUM!</v>
      </c>
      <c r="S71" t="e">
        <f>IF($Q71&lt;='Input Data 2'!$U$11,FORECAST($Q71,INDEX('Input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2'!$U$15:$U$214),1)),IF($Q71&gt;='Input Data 2'!$U$12,FORECAST($Q71,INDEX('Input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2'!$U$15:$U$214),1)),FORECAST($Q71,INDEX('Input Data 2'!$U$15:$W$214,MATCH(VLOOKUP($Q71,'Input Data 2'!$U$15:$U$214,1),'Input Data 2'!$U$15:$U$214),3):INDEX('Input Data 2'!$U$15:$W$214,MATCH(VLOOKUP($Q71,'Input Data 2'!$U$15:$U$214,1),'Input Data 2'!$U$15:$U$214)+1,3),INDEX('Input Data 2'!$U$15:$W$214,MATCH(VLOOKUP($Q71,'Input Data 2'!$U$15:$W$214,1),'Input Data 2'!$U$15:$U$214),1):INDEX('Input Data 2'!$U$15:$W$214,MATCH(VLOOKUP($Q71,'Input Data 2'!$U$15:$U$214,1),'Input Data 2'!$U$15:$U$214)+1,1))))</f>
        <v>#NUM!</v>
      </c>
      <c r="U71" s="17">
        <v>61</v>
      </c>
      <c r="V71">
        <f>IF(NOT(U71&gt;$B$6),'Input Data 2'!$G$2+('Input Data 2'!$G$3-'Input Data 2'!$G$2)/($B$6-1)*(U71-1),"")</f>
        <v>0</v>
      </c>
      <c r="W71" t="e">
        <f>IF($V71&lt;='Input Data 2'!$AA$11,FORECAST($V71,INDEX('Input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2'!$AA$15:$AA$214),1)),IF($V71&gt;='Input Data 2'!$AA$12,FORECAST($V71,INDEX('Input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2'!$AA$15:$AA$214),1)),FORECAST($V71,INDEX('Input Data 2'!$AA$15:$AC$214,MATCH(VLOOKUP($V71,'Input Data 2'!$AA$15:$AA$214,1),'Input Data 2'!$AA$15:$AA$214),2):INDEX('Input Data 2'!$AA$15:$AC$214,MATCH(VLOOKUP($V71,'Input Data 2'!$AA$15:$AA$214,1),'Input Data 2'!$AA$15:$AA$214)+1,2),INDEX('Input Data 2'!$AA$15:$AC$214,MATCH(VLOOKUP($V71,'Input Data 2'!$AA$15:$AC$214,1),'Input Data 2'!$AA$15:$AA$214),1):INDEX('Input Data 2'!$AA$15:$AC$214,MATCH(VLOOKUP($V71,'Input Data 2'!$AA$15:$AA$214,1),'Input Data 2'!$AA$15:$AA$214)+1,1))))</f>
        <v>#NUM!</v>
      </c>
      <c r="X71" t="e">
        <f>IF($V71&lt;='Input Data 2'!$AA$11,FORECAST($V71,INDEX('Input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2'!$AA$15:$AA$214),1)),IF($V71&gt;='Input Data 2'!$AA$12,FORECAST($V71,INDEX('Input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2'!$AA$15:$AA$214),1)),FORECAST($V71,INDEX('Input Data 2'!$AA$15:$AC$214,MATCH(VLOOKUP($V71,'Input Data 2'!$AA$15:$AA$214,1),'Input Data 2'!$AA$15:$AA$214),3):INDEX('Input Data 2'!$AA$15:$AC$214,MATCH(VLOOKUP($V71,'Input Data 2'!$AA$15:$AA$214,1),'Input Data 2'!$AA$15:$AA$214)+1,3),INDEX('Input Data 2'!$AA$15:$AC$214,MATCH(VLOOKUP($V71,'Input Data 2'!$AA$15:$AC$214,1),'Input Data 2'!$AA$15:$AA$214),1):INDEX('Input Data 2'!$AA$15:$AC$214,MATCH(VLOOKUP($V71,'Input Data 2'!$AA$15:$AA$214,1),'Input Data 2'!$AA$15:$AA$214)+1,1))))</f>
        <v>#NUM!</v>
      </c>
    </row>
    <row r="72" spans="1:24" x14ac:dyDescent="0.3">
      <c r="A72" s="17">
        <v>62</v>
      </c>
      <c r="B72">
        <f>IF(NOT(A72&gt;$B$6),'Input Data 2'!$G$2+('Input Data 2'!$G$3-'Input Data 2'!$G$2)/($B$6-1)*(A72-1),"")</f>
        <v>0</v>
      </c>
      <c r="C72" t="e">
        <f>IF($B72&lt;='Input Data 2'!$C$11,FORECAST($B72,INDEX('Input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2'!$C$15:$C$214),1)),IF($B72&gt;='Input Data 2'!$C$12,FORECAST($B72,INDEX('Input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2'!$C$15:$C$214),1)),FORECAST($B72,INDEX('Input Data 2'!$C$15:$E$214,MATCH(VLOOKUP($B72,'Input Data 2'!$C$15:$C$214,1),'Input Data 2'!$C$15:$C$214),2):INDEX('Input Data 2'!$C$15:$E$214,MATCH(VLOOKUP($B72,'Input Data 2'!$C$15:$C$214,1),'Input Data 2'!$C$15:$C$214)+1,2),INDEX('Input Data 2'!$C$15:$E$214,MATCH(VLOOKUP($B72,'Input Data 2'!$C$15:$C$214,1),'Input Data 2'!$C$15:$C$214),1):INDEX('Input Data 2'!$C$15:$E$214,MATCH(VLOOKUP($B72,'Input Data 2'!$C$15:$C$214,1),'Input Data 2'!$C$15:$C$214)+1,1))))</f>
        <v>#NUM!</v>
      </c>
      <c r="D72" t="e">
        <f>IF($B72&lt;='Input Data 2'!$C$11,FORECAST($B72,INDEX('Input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2'!$C$15:$C$214),1)),IF($B72&gt;='Input Data 2'!$C$12,FORECAST($B72,INDEX('Input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2'!$C$15:$C$214),1)),FORECAST($B72,INDEX('Input Data 2'!$C$15:$E$214,MATCH(VLOOKUP($B72,'Input Data 2'!$C$15:$C$214,1),'Input Data 2'!$C$15:$C$214),3):INDEX('Input Data 2'!$C$15:$E$214,MATCH(VLOOKUP($B72,'Input Data 2'!$C$15:$C$214,1),'Input Data 2'!$C$15:$C$214)+1,3),INDEX('Input Data 2'!$C$15:$E$214,MATCH(VLOOKUP($B72,'Input Data 2'!$C$15:$C$214,1),'Input Data 2'!$C$15:$C$214),1):INDEX('Input Data 2'!$C$15:$E$214,MATCH(VLOOKUP($B72,'Input Data 2'!$C$15:$C$214,1),'Input Data 2'!$C$15:$C$214)+1,1))))</f>
        <v>#NUM!</v>
      </c>
      <c r="F72" s="17">
        <v>62</v>
      </c>
      <c r="G72">
        <f>IF(NOT(F72&gt;$B$6),'Input Data 2'!$G$2+('Input Data 2'!$G$3-'Input Data 2'!$G$2)/($B$6-1)*(F72-1),"")</f>
        <v>0</v>
      </c>
      <c r="H72" t="e">
        <f>IF($G72&lt;='Input Data 2'!$I$11,FORECAST($G72,INDEX('Input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2'!$I$15:$I$214),1)),IF($G72&gt;='Input Data 2'!$I$12,FORECAST($G72,INDEX('Input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2'!$I$15:$I$214),1)),FORECAST($G72,INDEX('Input Data 2'!$I$15:$K$214,MATCH(VLOOKUP($G72,'Input Data 2'!$I$15:$I$214,1),'Input Data 2'!$I$15:$I$214),2):INDEX('Input Data 2'!$I$15:$K$214,MATCH(VLOOKUP($G72,'Input Data 2'!$I$15:$I$214,1),'Input Data 2'!$I$15:$I$214)+1,2),INDEX('Input Data 2'!$I$15:$K$214,MATCH(VLOOKUP($G72,'Input Data 2'!$I$15:$K$214,1),'Input Data 2'!$I$15:$I$214),1):INDEX('Input Data 2'!$I$15:$K$214,MATCH(VLOOKUP($G72,'Input Data 2'!$I$15:$I$214,1),'Input Data 2'!$I$15:$I$214)+1,1))))</f>
        <v>#NUM!</v>
      </c>
      <c r="I72" t="e">
        <f>IF($G72&lt;='Input Data 2'!$I$11,FORECAST($G72,INDEX('Input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2'!$I$15:$I$214),1)),IF($G72&gt;='Input Data 2'!$I$12,FORECAST($G72,INDEX('Input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2'!$I$15:$I$214),1)),FORECAST($G72,INDEX('Input Data 2'!$I$15:$K$214,MATCH(VLOOKUP($G72,'Input Data 2'!$I$15:$I$214,1),'Input Data 2'!$I$15:$I$214),3):INDEX('Input Data 2'!$I$15:$K$214,MATCH(VLOOKUP($G72,'Input Data 2'!$I$15:$I$214,1),'Input Data 2'!$I$15:$I$214)+1,3),INDEX('Input Data 2'!$I$15:$K$214,MATCH(VLOOKUP($G72,'Input Data 2'!$I$15:$K$214,1),'Input Data 2'!$I$15:$I$214),1):INDEX('Input Data 2'!$I$15:$K$214,MATCH(VLOOKUP($G72,'Input Data 2'!$I$15:$I$214,1),'Input Data 2'!$I$15:$I$214)+1,1))))</f>
        <v>#NUM!</v>
      </c>
      <c r="K72" s="17">
        <v>62</v>
      </c>
      <c r="L72">
        <f>IF(NOT(K72&gt;$B$6),'Input Data 2'!$G$2+('Input Data 2'!$G$3-'Input Data 2'!$G$2)/($B$6-1)*(K72-1),"")</f>
        <v>0</v>
      </c>
      <c r="M72" t="e">
        <f>IF($L72&lt;='Input Data 2'!$O$11,FORECAST($L72,INDEX('Input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2'!$O$15:$O$214),1)),IF($L72&gt;='Input Data 2'!$O$12,FORECAST($L72,INDEX('Input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2'!$O$15:$O$214),1)),FORECAST($L72,INDEX('Input Data 2'!$O$15:$Q$214,MATCH(VLOOKUP($L72,'Input Data 2'!$O$15:$O$214,1),'Input Data 2'!$O$15:$O$214),2):INDEX('Input Data 2'!$O$15:$Q$214,MATCH(VLOOKUP($L72,'Input Data 2'!$O$15:$O$214,1),'Input Data 2'!$O$15:$O$214)+1,2),INDEX('Input Data 2'!$O$15:$Q$214,MATCH(VLOOKUP($L72,'Input Data 2'!$O$15:$Q$214,1),'Input Data 2'!$O$15:$O$214),1):INDEX('Input Data 2'!$O$15:$Q$214,MATCH(VLOOKUP($L72,'Input Data 2'!$O$15:$O$214,1),'Input Data 2'!$O$15:$O$214)+1,1))))</f>
        <v>#NUM!</v>
      </c>
      <c r="N72" t="e">
        <f>IF($L72&lt;='Input Data 2'!$O$11,FORECAST($L72,INDEX('Input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2'!$O$15:$O$214),1)),IF($L72&gt;='Input Data 2'!$O$12,FORECAST($L72,INDEX('Input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2'!$O$15:$O$214),1)),FORECAST($L72,INDEX('Input Data 2'!$O$15:$Q$214,MATCH(VLOOKUP($L72,'Input Data 2'!$O$15:$O$214,1),'Input Data 2'!$O$15:$O$214),3):INDEX('Input Data 2'!$O$15:$Q$214,MATCH(VLOOKUP($L72,'Input Data 2'!$O$15:$O$214,1),'Input Data 2'!$O$15:$O$214)+1,3),INDEX('Input Data 2'!$O$15:$Q$214,MATCH(VLOOKUP($L72,'Input Data 2'!$O$15:$Q$214,1),'Input Data 2'!$O$15:$O$214),1):INDEX('Input Data 2'!$O$15:$Q$214,MATCH(VLOOKUP($L72,'Input Data 2'!$O$15:$O$214,1),'Input Data 2'!$O$15:$O$214)+1,1))))</f>
        <v>#NUM!</v>
      </c>
      <c r="P72" s="17">
        <v>62</v>
      </c>
      <c r="Q72">
        <f>IF(NOT(P72&gt;$B$6),'Input Data 2'!$G$2+('Input Data 2'!$G$3-'Input Data 2'!$G$2)/($B$6-1)*(P72-1),"")</f>
        <v>0</v>
      </c>
      <c r="R72" t="e">
        <f>IF($Q72&lt;='Input Data 2'!$U$11,FORECAST($Q72,INDEX('Input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2'!$U$15:$U$214),1)),IF($Q72&gt;='Input Data 2'!$U$12,FORECAST($Q72,INDEX('Input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2'!$U$15:$U$214),1)),FORECAST($Q72,INDEX('Input Data 2'!$U$15:$W$214,MATCH(VLOOKUP($Q72,'Input Data 2'!$U$15:$U$214,1),'Input Data 2'!$U$15:$U$214),2):INDEX('Input Data 2'!$U$15:$W$214,MATCH(VLOOKUP($Q72,'Input Data 2'!$U$15:$U$214,1),'Input Data 2'!$U$15:$U$214)+1,2),INDEX('Input Data 2'!$U$15:$W$214,MATCH(VLOOKUP($Q72,'Input Data 2'!$U$15:$W$214,1),'Input Data 2'!$U$15:$U$214),1):INDEX('Input Data 2'!$U$15:$W$214,MATCH(VLOOKUP($Q72,'Input Data 2'!$U$15:$U$214,1),'Input Data 2'!$U$15:$U$214)+1,1))))</f>
        <v>#NUM!</v>
      </c>
      <c r="S72" t="e">
        <f>IF($Q72&lt;='Input Data 2'!$U$11,FORECAST($Q72,INDEX('Input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2'!$U$15:$U$214),1)),IF($Q72&gt;='Input Data 2'!$U$12,FORECAST($Q72,INDEX('Input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2'!$U$15:$U$214),1)),FORECAST($Q72,INDEX('Input Data 2'!$U$15:$W$214,MATCH(VLOOKUP($Q72,'Input Data 2'!$U$15:$U$214,1),'Input Data 2'!$U$15:$U$214),3):INDEX('Input Data 2'!$U$15:$W$214,MATCH(VLOOKUP($Q72,'Input Data 2'!$U$15:$U$214,1),'Input Data 2'!$U$15:$U$214)+1,3),INDEX('Input Data 2'!$U$15:$W$214,MATCH(VLOOKUP($Q72,'Input Data 2'!$U$15:$W$214,1),'Input Data 2'!$U$15:$U$214),1):INDEX('Input Data 2'!$U$15:$W$214,MATCH(VLOOKUP($Q72,'Input Data 2'!$U$15:$U$214,1),'Input Data 2'!$U$15:$U$214)+1,1))))</f>
        <v>#NUM!</v>
      </c>
      <c r="U72" s="17">
        <v>62</v>
      </c>
      <c r="V72">
        <f>IF(NOT(U72&gt;$B$6),'Input Data 2'!$G$2+('Input Data 2'!$G$3-'Input Data 2'!$G$2)/($B$6-1)*(U72-1),"")</f>
        <v>0</v>
      </c>
      <c r="W72" t="e">
        <f>IF($V72&lt;='Input Data 2'!$AA$11,FORECAST($V72,INDEX('Input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2'!$AA$15:$AA$214),1)),IF($V72&gt;='Input Data 2'!$AA$12,FORECAST($V72,INDEX('Input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2'!$AA$15:$AA$214),1)),FORECAST($V72,INDEX('Input Data 2'!$AA$15:$AC$214,MATCH(VLOOKUP($V72,'Input Data 2'!$AA$15:$AA$214,1),'Input Data 2'!$AA$15:$AA$214),2):INDEX('Input Data 2'!$AA$15:$AC$214,MATCH(VLOOKUP($V72,'Input Data 2'!$AA$15:$AA$214,1),'Input Data 2'!$AA$15:$AA$214)+1,2),INDEX('Input Data 2'!$AA$15:$AC$214,MATCH(VLOOKUP($V72,'Input Data 2'!$AA$15:$AC$214,1),'Input Data 2'!$AA$15:$AA$214),1):INDEX('Input Data 2'!$AA$15:$AC$214,MATCH(VLOOKUP($V72,'Input Data 2'!$AA$15:$AA$214,1),'Input Data 2'!$AA$15:$AA$214)+1,1))))</f>
        <v>#NUM!</v>
      </c>
      <c r="X72" t="e">
        <f>IF($V72&lt;='Input Data 2'!$AA$11,FORECAST($V72,INDEX('Input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2'!$AA$15:$AA$214),1)),IF($V72&gt;='Input Data 2'!$AA$12,FORECAST($V72,INDEX('Input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2'!$AA$15:$AA$214),1)),FORECAST($V72,INDEX('Input Data 2'!$AA$15:$AC$214,MATCH(VLOOKUP($V72,'Input Data 2'!$AA$15:$AA$214,1),'Input Data 2'!$AA$15:$AA$214),3):INDEX('Input Data 2'!$AA$15:$AC$214,MATCH(VLOOKUP($V72,'Input Data 2'!$AA$15:$AA$214,1),'Input Data 2'!$AA$15:$AA$214)+1,3),INDEX('Input Data 2'!$AA$15:$AC$214,MATCH(VLOOKUP($V72,'Input Data 2'!$AA$15:$AC$214,1),'Input Data 2'!$AA$15:$AA$214),1):INDEX('Input Data 2'!$AA$15:$AC$214,MATCH(VLOOKUP($V72,'Input Data 2'!$AA$15:$AA$214,1),'Input Data 2'!$AA$15:$AA$214)+1,1))))</f>
        <v>#NUM!</v>
      </c>
    </row>
    <row r="73" spans="1:24" x14ac:dyDescent="0.3">
      <c r="A73" s="17">
        <v>63</v>
      </c>
      <c r="B73">
        <f>IF(NOT(A73&gt;$B$6),'Input Data 2'!$G$2+('Input Data 2'!$G$3-'Input Data 2'!$G$2)/($B$6-1)*(A73-1),"")</f>
        <v>0</v>
      </c>
      <c r="C73" t="e">
        <f>IF($B73&lt;='Input Data 2'!$C$11,FORECAST($B73,INDEX('Input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2'!$C$15:$C$214),1)),IF($B73&gt;='Input Data 2'!$C$12,FORECAST($B73,INDEX('Input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2'!$C$15:$C$214),1)),FORECAST($B73,INDEX('Input Data 2'!$C$15:$E$214,MATCH(VLOOKUP($B73,'Input Data 2'!$C$15:$C$214,1),'Input Data 2'!$C$15:$C$214),2):INDEX('Input Data 2'!$C$15:$E$214,MATCH(VLOOKUP($B73,'Input Data 2'!$C$15:$C$214,1),'Input Data 2'!$C$15:$C$214)+1,2),INDEX('Input Data 2'!$C$15:$E$214,MATCH(VLOOKUP($B73,'Input Data 2'!$C$15:$C$214,1),'Input Data 2'!$C$15:$C$214),1):INDEX('Input Data 2'!$C$15:$E$214,MATCH(VLOOKUP($B73,'Input Data 2'!$C$15:$C$214,1),'Input Data 2'!$C$15:$C$214)+1,1))))</f>
        <v>#NUM!</v>
      </c>
      <c r="D73" t="e">
        <f>IF($B73&lt;='Input Data 2'!$C$11,FORECAST($B73,INDEX('Input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2'!$C$15:$C$214),1)),IF($B73&gt;='Input Data 2'!$C$12,FORECAST($B73,INDEX('Input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2'!$C$15:$C$214),1)),FORECAST($B73,INDEX('Input Data 2'!$C$15:$E$214,MATCH(VLOOKUP($B73,'Input Data 2'!$C$15:$C$214,1),'Input Data 2'!$C$15:$C$214),3):INDEX('Input Data 2'!$C$15:$E$214,MATCH(VLOOKUP($B73,'Input Data 2'!$C$15:$C$214,1),'Input Data 2'!$C$15:$C$214)+1,3),INDEX('Input Data 2'!$C$15:$E$214,MATCH(VLOOKUP($B73,'Input Data 2'!$C$15:$C$214,1),'Input Data 2'!$C$15:$C$214),1):INDEX('Input Data 2'!$C$15:$E$214,MATCH(VLOOKUP($B73,'Input Data 2'!$C$15:$C$214,1),'Input Data 2'!$C$15:$C$214)+1,1))))</f>
        <v>#NUM!</v>
      </c>
      <c r="F73" s="17">
        <v>63</v>
      </c>
      <c r="G73">
        <f>IF(NOT(F73&gt;$B$6),'Input Data 2'!$G$2+('Input Data 2'!$G$3-'Input Data 2'!$G$2)/($B$6-1)*(F73-1),"")</f>
        <v>0</v>
      </c>
      <c r="H73" t="e">
        <f>IF($G73&lt;='Input Data 2'!$I$11,FORECAST($G73,INDEX('Input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2'!$I$15:$I$214),1)),IF($G73&gt;='Input Data 2'!$I$12,FORECAST($G73,INDEX('Input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2'!$I$15:$I$214),1)),FORECAST($G73,INDEX('Input Data 2'!$I$15:$K$214,MATCH(VLOOKUP($G73,'Input Data 2'!$I$15:$I$214,1),'Input Data 2'!$I$15:$I$214),2):INDEX('Input Data 2'!$I$15:$K$214,MATCH(VLOOKUP($G73,'Input Data 2'!$I$15:$I$214,1),'Input Data 2'!$I$15:$I$214)+1,2),INDEX('Input Data 2'!$I$15:$K$214,MATCH(VLOOKUP($G73,'Input Data 2'!$I$15:$K$214,1),'Input Data 2'!$I$15:$I$214),1):INDEX('Input Data 2'!$I$15:$K$214,MATCH(VLOOKUP($G73,'Input Data 2'!$I$15:$I$214,1),'Input Data 2'!$I$15:$I$214)+1,1))))</f>
        <v>#NUM!</v>
      </c>
      <c r="I73" t="e">
        <f>IF($G73&lt;='Input Data 2'!$I$11,FORECAST($G73,INDEX('Input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2'!$I$15:$I$214),1)),IF($G73&gt;='Input Data 2'!$I$12,FORECAST($G73,INDEX('Input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2'!$I$15:$I$214),1)),FORECAST($G73,INDEX('Input Data 2'!$I$15:$K$214,MATCH(VLOOKUP($G73,'Input Data 2'!$I$15:$I$214,1),'Input Data 2'!$I$15:$I$214),3):INDEX('Input Data 2'!$I$15:$K$214,MATCH(VLOOKUP($G73,'Input Data 2'!$I$15:$I$214,1),'Input Data 2'!$I$15:$I$214)+1,3),INDEX('Input Data 2'!$I$15:$K$214,MATCH(VLOOKUP($G73,'Input Data 2'!$I$15:$K$214,1),'Input Data 2'!$I$15:$I$214),1):INDEX('Input Data 2'!$I$15:$K$214,MATCH(VLOOKUP($G73,'Input Data 2'!$I$15:$I$214,1),'Input Data 2'!$I$15:$I$214)+1,1))))</f>
        <v>#NUM!</v>
      </c>
      <c r="K73" s="17">
        <v>63</v>
      </c>
      <c r="L73">
        <f>IF(NOT(K73&gt;$B$6),'Input Data 2'!$G$2+('Input Data 2'!$G$3-'Input Data 2'!$G$2)/($B$6-1)*(K73-1),"")</f>
        <v>0</v>
      </c>
      <c r="M73" t="e">
        <f>IF($L73&lt;='Input Data 2'!$O$11,FORECAST($L73,INDEX('Input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2'!$O$15:$O$214),1)),IF($L73&gt;='Input Data 2'!$O$12,FORECAST($L73,INDEX('Input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2'!$O$15:$O$214),1)),FORECAST($L73,INDEX('Input Data 2'!$O$15:$Q$214,MATCH(VLOOKUP($L73,'Input Data 2'!$O$15:$O$214,1),'Input Data 2'!$O$15:$O$214),2):INDEX('Input Data 2'!$O$15:$Q$214,MATCH(VLOOKUP($L73,'Input Data 2'!$O$15:$O$214,1),'Input Data 2'!$O$15:$O$214)+1,2),INDEX('Input Data 2'!$O$15:$Q$214,MATCH(VLOOKUP($L73,'Input Data 2'!$O$15:$Q$214,1),'Input Data 2'!$O$15:$O$214),1):INDEX('Input Data 2'!$O$15:$Q$214,MATCH(VLOOKUP($L73,'Input Data 2'!$O$15:$O$214,1),'Input Data 2'!$O$15:$O$214)+1,1))))</f>
        <v>#NUM!</v>
      </c>
      <c r="N73" t="e">
        <f>IF($L73&lt;='Input Data 2'!$O$11,FORECAST($L73,INDEX('Input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2'!$O$15:$O$214),1)),IF($L73&gt;='Input Data 2'!$O$12,FORECAST($L73,INDEX('Input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2'!$O$15:$O$214),1)),FORECAST($L73,INDEX('Input Data 2'!$O$15:$Q$214,MATCH(VLOOKUP($L73,'Input Data 2'!$O$15:$O$214,1),'Input Data 2'!$O$15:$O$214),3):INDEX('Input Data 2'!$O$15:$Q$214,MATCH(VLOOKUP($L73,'Input Data 2'!$O$15:$O$214,1),'Input Data 2'!$O$15:$O$214)+1,3),INDEX('Input Data 2'!$O$15:$Q$214,MATCH(VLOOKUP($L73,'Input Data 2'!$O$15:$Q$214,1),'Input Data 2'!$O$15:$O$214),1):INDEX('Input Data 2'!$O$15:$Q$214,MATCH(VLOOKUP($L73,'Input Data 2'!$O$15:$O$214,1),'Input Data 2'!$O$15:$O$214)+1,1))))</f>
        <v>#NUM!</v>
      </c>
      <c r="P73" s="17">
        <v>63</v>
      </c>
      <c r="Q73">
        <f>IF(NOT(P73&gt;$B$6),'Input Data 2'!$G$2+('Input Data 2'!$G$3-'Input Data 2'!$G$2)/($B$6-1)*(P73-1),"")</f>
        <v>0</v>
      </c>
      <c r="R73" t="e">
        <f>IF($Q73&lt;='Input Data 2'!$U$11,FORECAST($Q73,INDEX('Input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2'!$U$15:$U$214),1)),IF($Q73&gt;='Input Data 2'!$U$12,FORECAST($Q73,INDEX('Input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2'!$U$15:$U$214),1)),FORECAST($Q73,INDEX('Input Data 2'!$U$15:$W$214,MATCH(VLOOKUP($Q73,'Input Data 2'!$U$15:$U$214,1),'Input Data 2'!$U$15:$U$214),2):INDEX('Input Data 2'!$U$15:$W$214,MATCH(VLOOKUP($Q73,'Input Data 2'!$U$15:$U$214,1),'Input Data 2'!$U$15:$U$214)+1,2),INDEX('Input Data 2'!$U$15:$W$214,MATCH(VLOOKUP($Q73,'Input Data 2'!$U$15:$W$214,1),'Input Data 2'!$U$15:$U$214),1):INDEX('Input Data 2'!$U$15:$W$214,MATCH(VLOOKUP($Q73,'Input Data 2'!$U$15:$U$214,1),'Input Data 2'!$U$15:$U$214)+1,1))))</f>
        <v>#NUM!</v>
      </c>
      <c r="S73" t="e">
        <f>IF($Q73&lt;='Input Data 2'!$U$11,FORECAST($Q73,INDEX('Input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2'!$U$15:$U$214),1)),IF($Q73&gt;='Input Data 2'!$U$12,FORECAST($Q73,INDEX('Input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2'!$U$15:$U$214),1)),FORECAST($Q73,INDEX('Input Data 2'!$U$15:$W$214,MATCH(VLOOKUP($Q73,'Input Data 2'!$U$15:$U$214,1),'Input Data 2'!$U$15:$U$214),3):INDEX('Input Data 2'!$U$15:$W$214,MATCH(VLOOKUP($Q73,'Input Data 2'!$U$15:$U$214,1),'Input Data 2'!$U$15:$U$214)+1,3),INDEX('Input Data 2'!$U$15:$W$214,MATCH(VLOOKUP($Q73,'Input Data 2'!$U$15:$W$214,1),'Input Data 2'!$U$15:$U$214),1):INDEX('Input Data 2'!$U$15:$W$214,MATCH(VLOOKUP($Q73,'Input Data 2'!$U$15:$U$214,1),'Input Data 2'!$U$15:$U$214)+1,1))))</f>
        <v>#NUM!</v>
      </c>
      <c r="U73" s="17">
        <v>63</v>
      </c>
      <c r="V73">
        <f>IF(NOT(U73&gt;$B$6),'Input Data 2'!$G$2+('Input Data 2'!$G$3-'Input Data 2'!$G$2)/($B$6-1)*(U73-1),"")</f>
        <v>0</v>
      </c>
      <c r="W73" t="e">
        <f>IF($V73&lt;='Input Data 2'!$AA$11,FORECAST($V73,INDEX('Input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2'!$AA$15:$AA$214),1)),IF($V73&gt;='Input Data 2'!$AA$12,FORECAST($V73,INDEX('Input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2'!$AA$15:$AA$214),1)),FORECAST($V73,INDEX('Input Data 2'!$AA$15:$AC$214,MATCH(VLOOKUP($V73,'Input Data 2'!$AA$15:$AA$214,1),'Input Data 2'!$AA$15:$AA$214),2):INDEX('Input Data 2'!$AA$15:$AC$214,MATCH(VLOOKUP($V73,'Input Data 2'!$AA$15:$AA$214,1),'Input Data 2'!$AA$15:$AA$214)+1,2),INDEX('Input Data 2'!$AA$15:$AC$214,MATCH(VLOOKUP($V73,'Input Data 2'!$AA$15:$AC$214,1),'Input Data 2'!$AA$15:$AA$214),1):INDEX('Input Data 2'!$AA$15:$AC$214,MATCH(VLOOKUP($V73,'Input Data 2'!$AA$15:$AA$214,1),'Input Data 2'!$AA$15:$AA$214)+1,1))))</f>
        <v>#NUM!</v>
      </c>
      <c r="X73" t="e">
        <f>IF($V73&lt;='Input Data 2'!$AA$11,FORECAST($V73,INDEX('Input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2'!$AA$15:$AA$214),1)),IF($V73&gt;='Input Data 2'!$AA$12,FORECAST($V73,INDEX('Input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2'!$AA$15:$AA$214),1)),FORECAST($V73,INDEX('Input Data 2'!$AA$15:$AC$214,MATCH(VLOOKUP($V73,'Input Data 2'!$AA$15:$AA$214,1),'Input Data 2'!$AA$15:$AA$214),3):INDEX('Input Data 2'!$AA$15:$AC$214,MATCH(VLOOKUP($V73,'Input Data 2'!$AA$15:$AA$214,1),'Input Data 2'!$AA$15:$AA$214)+1,3),INDEX('Input Data 2'!$AA$15:$AC$214,MATCH(VLOOKUP($V73,'Input Data 2'!$AA$15:$AC$214,1),'Input Data 2'!$AA$15:$AA$214),1):INDEX('Input Data 2'!$AA$15:$AC$214,MATCH(VLOOKUP($V73,'Input Data 2'!$AA$15:$AA$214,1),'Input Data 2'!$AA$15:$AA$214)+1,1))))</f>
        <v>#NUM!</v>
      </c>
    </row>
    <row r="74" spans="1:24" x14ac:dyDescent="0.3">
      <c r="A74" s="17">
        <v>64</v>
      </c>
      <c r="B74">
        <f>IF(NOT(A74&gt;$B$6),'Input Data 2'!$G$2+('Input Data 2'!$G$3-'Input Data 2'!$G$2)/($B$6-1)*(A74-1),"")</f>
        <v>0</v>
      </c>
      <c r="C74" t="e">
        <f>IF($B74&lt;='Input Data 2'!$C$11,FORECAST($B74,INDEX('Input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2'!$C$15:$C$214),1)),IF($B74&gt;='Input Data 2'!$C$12,FORECAST($B74,INDEX('Input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2'!$C$15:$C$214),1)),FORECAST($B74,INDEX('Input Data 2'!$C$15:$E$214,MATCH(VLOOKUP($B74,'Input Data 2'!$C$15:$C$214,1),'Input Data 2'!$C$15:$C$214),2):INDEX('Input Data 2'!$C$15:$E$214,MATCH(VLOOKUP($B74,'Input Data 2'!$C$15:$C$214,1),'Input Data 2'!$C$15:$C$214)+1,2),INDEX('Input Data 2'!$C$15:$E$214,MATCH(VLOOKUP($B74,'Input Data 2'!$C$15:$C$214,1),'Input Data 2'!$C$15:$C$214),1):INDEX('Input Data 2'!$C$15:$E$214,MATCH(VLOOKUP($B74,'Input Data 2'!$C$15:$C$214,1),'Input Data 2'!$C$15:$C$214)+1,1))))</f>
        <v>#NUM!</v>
      </c>
      <c r="D74" t="e">
        <f>IF($B74&lt;='Input Data 2'!$C$11,FORECAST($B74,INDEX('Input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2'!$C$15:$C$214),1)),IF($B74&gt;='Input Data 2'!$C$12,FORECAST($B74,INDEX('Input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2'!$C$15:$C$214),1)),FORECAST($B74,INDEX('Input Data 2'!$C$15:$E$214,MATCH(VLOOKUP($B74,'Input Data 2'!$C$15:$C$214,1),'Input Data 2'!$C$15:$C$214),3):INDEX('Input Data 2'!$C$15:$E$214,MATCH(VLOOKUP($B74,'Input Data 2'!$C$15:$C$214,1),'Input Data 2'!$C$15:$C$214)+1,3),INDEX('Input Data 2'!$C$15:$E$214,MATCH(VLOOKUP($B74,'Input Data 2'!$C$15:$C$214,1),'Input Data 2'!$C$15:$C$214),1):INDEX('Input Data 2'!$C$15:$E$214,MATCH(VLOOKUP($B74,'Input Data 2'!$C$15:$C$214,1),'Input Data 2'!$C$15:$C$214)+1,1))))</f>
        <v>#NUM!</v>
      </c>
      <c r="F74" s="17">
        <v>64</v>
      </c>
      <c r="G74">
        <f>IF(NOT(F74&gt;$B$6),'Input Data 2'!$G$2+('Input Data 2'!$G$3-'Input Data 2'!$G$2)/($B$6-1)*(F74-1),"")</f>
        <v>0</v>
      </c>
      <c r="H74" t="e">
        <f>IF($G74&lt;='Input Data 2'!$I$11,FORECAST($G74,INDEX('Input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2'!$I$15:$I$214),1)),IF($G74&gt;='Input Data 2'!$I$12,FORECAST($G74,INDEX('Input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2'!$I$15:$I$214),1)),FORECAST($G74,INDEX('Input Data 2'!$I$15:$K$214,MATCH(VLOOKUP($G74,'Input Data 2'!$I$15:$I$214,1),'Input Data 2'!$I$15:$I$214),2):INDEX('Input Data 2'!$I$15:$K$214,MATCH(VLOOKUP($G74,'Input Data 2'!$I$15:$I$214,1),'Input Data 2'!$I$15:$I$214)+1,2),INDEX('Input Data 2'!$I$15:$K$214,MATCH(VLOOKUP($G74,'Input Data 2'!$I$15:$K$214,1),'Input Data 2'!$I$15:$I$214),1):INDEX('Input Data 2'!$I$15:$K$214,MATCH(VLOOKUP($G74,'Input Data 2'!$I$15:$I$214,1),'Input Data 2'!$I$15:$I$214)+1,1))))</f>
        <v>#NUM!</v>
      </c>
      <c r="I74" t="e">
        <f>IF($G74&lt;='Input Data 2'!$I$11,FORECAST($G74,INDEX('Input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2'!$I$15:$I$214),1)),IF($G74&gt;='Input Data 2'!$I$12,FORECAST($G74,INDEX('Input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2'!$I$15:$I$214),1)),FORECAST($G74,INDEX('Input Data 2'!$I$15:$K$214,MATCH(VLOOKUP($G74,'Input Data 2'!$I$15:$I$214,1),'Input Data 2'!$I$15:$I$214),3):INDEX('Input Data 2'!$I$15:$K$214,MATCH(VLOOKUP($G74,'Input Data 2'!$I$15:$I$214,1),'Input Data 2'!$I$15:$I$214)+1,3),INDEX('Input Data 2'!$I$15:$K$214,MATCH(VLOOKUP($G74,'Input Data 2'!$I$15:$K$214,1),'Input Data 2'!$I$15:$I$214),1):INDEX('Input Data 2'!$I$15:$K$214,MATCH(VLOOKUP($G74,'Input Data 2'!$I$15:$I$214,1),'Input Data 2'!$I$15:$I$214)+1,1))))</f>
        <v>#NUM!</v>
      </c>
      <c r="K74" s="17">
        <v>64</v>
      </c>
      <c r="L74">
        <f>IF(NOT(K74&gt;$B$6),'Input Data 2'!$G$2+('Input Data 2'!$G$3-'Input Data 2'!$G$2)/($B$6-1)*(K74-1),"")</f>
        <v>0</v>
      </c>
      <c r="M74" t="e">
        <f>IF($L74&lt;='Input Data 2'!$O$11,FORECAST($L74,INDEX('Input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2'!$O$15:$O$214),1)),IF($L74&gt;='Input Data 2'!$O$12,FORECAST($L74,INDEX('Input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2'!$O$15:$O$214),1)),FORECAST($L74,INDEX('Input Data 2'!$O$15:$Q$214,MATCH(VLOOKUP($L74,'Input Data 2'!$O$15:$O$214,1),'Input Data 2'!$O$15:$O$214),2):INDEX('Input Data 2'!$O$15:$Q$214,MATCH(VLOOKUP($L74,'Input Data 2'!$O$15:$O$214,1),'Input Data 2'!$O$15:$O$214)+1,2),INDEX('Input Data 2'!$O$15:$Q$214,MATCH(VLOOKUP($L74,'Input Data 2'!$O$15:$Q$214,1),'Input Data 2'!$O$15:$O$214),1):INDEX('Input Data 2'!$O$15:$Q$214,MATCH(VLOOKUP($L74,'Input Data 2'!$O$15:$O$214,1),'Input Data 2'!$O$15:$O$214)+1,1))))</f>
        <v>#NUM!</v>
      </c>
      <c r="N74" t="e">
        <f>IF($L74&lt;='Input Data 2'!$O$11,FORECAST($L74,INDEX('Input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2'!$O$15:$O$214),1)),IF($L74&gt;='Input Data 2'!$O$12,FORECAST($L74,INDEX('Input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2'!$O$15:$O$214),1)),FORECAST($L74,INDEX('Input Data 2'!$O$15:$Q$214,MATCH(VLOOKUP($L74,'Input Data 2'!$O$15:$O$214,1),'Input Data 2'!$O$15:$O$214),3):INDEX('Input Data 2'!$O$15:$Q$214,MATCH(VLOOKUP($L74,'Input Data 2'!$O$15:$O$214,1),'Input Data 2'!$O$15:$O$214)+1,3),INDEX('Input Data 2'!$O$15:$Q$214,MATCH(VLOOKUP($L74,'Input Data 2'!$O$15:$Q$214,1),'Input Data 2'!$O$15:$O$214),1):INDEX('Input Data 2'!$O$15:$Q$214,MATCH(VLOOKUP($L74,'Input Data 2'!$O$15:$O$214,1),'Input Data 2'!$O$15:$O$214)+1,1))))</f>
        <v>#NUM!</v>
      </c>
      <c r="P74" s="17">
        <v>64</v>
      </c>
      <c r="Q74">
        <f>IF(NOT(P74&gt;$B$6),'Input Data 2'!$G$2+('Input Data 2'!$G$3-'Input Data 2'!$G$2)/($B$6-1)*(P74-1),"")</f>
        <v>0</v>
      </c>
      <c r="R74" t="e">
        <f>IF($Q74&lt;='Input Data 2'!$U$11,FORECAST($Q74,INDEX('Input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2'!$U$15:$U$214),1)),IF($Q74&gt;='Input Data 2'!$U$12,FORECAST($Q74,INDEX('Input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2'!$U$15:$U$214),1)),FORECAST($Q74,INDEX('Input Data 2'!$U$15:$W$214,MATCH(VLOOKUP($Q74,'Input Data 2'!$U$15:$U$214,1),'Input Data 2'!$U$15:$U$214),2):INDEX('Input Data 2'!$U$15:$W$214,MATCH(VLOOKUP($Q74,'Input Data 2'!$U$15:$U$214,1),'Input Data 2'!$U$15:$U$214)+1,2),INDEX('Input Data 2'!$U$15:$W$214,MATCH(VLOOKUP($Q74,'Input Data 2'!$U$15:$W$214,1),'Input Data 2'!$U$15:$U$214),1):INDEX('Input Data 2'!$U$15:$W$214,MATCH(VLOOKUP($Q74,'Input Data 2'!$U$15:$U$214,1),'Input Data 2'!$U$15:$U$214)+1,1))))</f>
        <v>#NUM!</v>
      </c>
      <c r="S74" t="e">
        <f>IF($Q74&lt;='Input Data 2'!$U$11,FORECAST($Q74,INDEX('Input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2'!$U$15:$U$214),1)),IF($Q74&gt;='Input Data 2'!$U$12,FORECAST($Q74,INDEX('Input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2'!$U$15:$U$214),1)),FORECAST($Q74,INDEX('Input Data 2'!$U$15:$W$214,MATCH(VLOOKUP($Q74,'Input Data 2'!$U$15:$U$214,1),'Input Data 2'!$U$15:$U$214),3):INDEX('Input Data 2'!$U$15:$W$214,MATCH(VLOOKUP($Q74,'Input Data 2'!$U$15:$U$214,1),'Input Data 2'!$U$15:$U$214)+1,3),INDEX('Input Data 2'!$U$15:$W$214,MATCH(VLOOKUP($Q74,'Input Data 2'!$U$15:$W$214,1),'Input Data 2'!$U$15:$U$214),1):INDEX('Input Data 2'!$U$15:$W$214,MATCH(VLOOKUP($Q74,'Input Data 2'!$U$15:$U$214,1),'Input Data 2'!$U$15:$U$214)+1,1))))</f>
        <v>#NUM!</v>
      </c>
      <c r="U74" s="17">
        <v>64</v>
      </c>
      <c r="V74">
        <f>IF(NOT(U74&gt;$B$6),'Input Data 2'!$G$2+('Input Data 2'!$G$3-'Input Data 2'!$G$2)/($B$6-1)*(U74-1),"")</f>
        <v>0</v>
      </c>
      <c r="W74" t="e">
        <f>IF($V74&lt;='Input Data 2'!$AA$11,FORECAST($V74,INDEX('Input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2'!$AA$15:$AA$214),1)),IF($V74&gt;='Input Data 2'!$AA$12,FORECAST($V74,INDEX('Input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2'!$AA$15:$AA$214),1)),FORECAST($V74,INDEX('Input Data 2'!$AA$15:$AC$214,MATCH(VLOOKUP($V74,'Input Data 2'!$AA$15:$AA$214,1),'Input Data 2'!$AA$15:$AA$214),2):INDEX('Input Data 2'!$AA$15:$AC$214,MATCH(VLOOKUP($V74,'Input Data 2'!$AA$15:$AA$214,1),'Input Data 2'!$AA$15:$AA$214)+1,2),INDEX('Input Data 2'!$AA$15:$AC$214,MATCH(VLOOKUP($V74,'Input Data 2'!$AA$15:$AC$214,1),'Input Data 2'!$AA$15:$AA$214),1):INDEX('Input Data 2'!$AA$15:$AC$214,MATCH(VLOOKUP($V74,'Input Data 2'!$AA$15:$AA$214,1),'Input Data 2'!$AA$15:$AA$214)+1,1))))</f>
        <v>#NUM!</v>
      </c>
      <c r="X74" t="e">
        <f>IF($V74&lt;='Input Data 2'!$AA$11,FORECAST($V74,INDEX('Input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2'!$AA$15:$AA$214),1)),IF($V74&gt;='Input Data 2'!$AA$12,FORECAST($V74,INDEX('Input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2'!$AA$15:$AA$214),1)),FORECAST($V74,INDEX('Input Data 2'!$AA$15:$AC$214,MATCH(VLOOKUP($V74,'Input Data 2'!$AA$15:$AA$214,1),'Input Data 2'!$AA$15:$AA$214),3):INDEX('Input Data 2'!$AA$15:$AC$214,MATCH(VLOOKUP($V74,'Input Data 2'!$AA$15:$AA$214,1),'Input Data 2'!$AA$15:$AA$214)+1,3),INDEX('Input Data 2'!$AA$15:$AC$214,MATCH(VLOOKUP($V74,'Input Data 2'!$AA$15:$AC$214,1),'Input Data 2'!$AA$15:$AA$214),1):INDEX('Input Data 2'!$AA$15:$AC$214,MATCH(VLOOKUP($V74,'Input Data 2'!$AA$15:$AA$214,1),'Input Data 2'!$AA$15:$AA$214)+1,1))))</f>
        <v>#NUM!</v>
      </c>
    </row>
    <row r="75" spans="1:24" x14ac:dyDescent="0.3">
      <c r="A75" s="17">
        <v>65</v>
      </c>
      <c r="B75">
        <f>IF(NOT(A75&gt;$B$6),'Input Data 2'!$G$2+('Input Data 2'!$G$3-'Input Data 2'!$G$2)/($B$6-1)*(A75-1),"")</f>
        <v>0</v>
      </c>
      <c r="C75" t="e">
        <f>IF($B75&lt;='Input Data 2'!$C$11,FORECAST($B75,INDEX('Input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2'!$C$15:$C$214),1)),IF($B75&gt;='Input Data 2'!$C$12,FORECAST($B75,INDEX('Input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2'!$C$15:$C$214),1)),FORECAST($B75,INDEX('Input Data 2'!$C$15:$E$214,MATCH(VLOOKUP($B75,'Input Data 2'!$C$15:$C$214,1),'Input Data 2'!$C$15:$C$214),2):INDEX('Input Data 2'!$C$15:$E$214,MATCH(VLOOKUP($B75,'Input Data 2'!$C$15:$C$214,1),'Input Data 2'!$C$15:$C$214)+1,2),INDEX('Input Data 2'!$C$15:$E$214,MATCH(VLOOKUP($B75,'Input Data 2'!$C$15:$C$214,1),'Input Data 2'!$C$15:$C$214),1):INDEX('Input Data 2'!$C$15:$E$214,MATCH(VLOOKUP($B75,'Input Data 2'!$C$15:$C$214,1),'Input Data 2'!$C$15:$C$214)+1,1))))</f>
        <v>#NUM!</v>
      </c>
      <c r="D75" t="e">
        <f>IF($B75&lt;='Input Data 2'!$C$11,FORECAST($B75,INDEX('Input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2'!$C$15:$C$214),1)),IF($B75&gt;='Input Data 2'!$C$12,FORECAST($B75,INDEX('Input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2'!$C$15:$C$214),1)),FORECAST($B75,INDEX('Input Data 2'!$C$15:$E$214,MATCH(VLOOKUP($B75,'Input Data 2'!$C$15:$C$214,1),'Input Data 2'!$C$15:$C$214),3):INDEX('Input Data 2'!$C$15:$E$214,MATCH(VLOOKUP($B75,'Input Data 2'!$C$15:$C$214,1),'Input Data 2'!$C$15:$C$214)+1,3),INDEX('Input Data 2'!$C$15:$E$214,MATCH(VLOOKUP($B75,'Input Data 2'!$C$15:$C$214,1),'Input Data 2'!$C$15:$C$214),1):INDEX('Input Data 2'!$C$15:$E$214,MATCH(VLOOKUP($B75,'Input Data 2'!$C$15:$C$214,1),'Input Data 2'!$C$15:$C$214)+1,1))))</f>
        <v>#NUM!</v>
      </c>
      <c r="F75" s="17">
        <v>65</v>
      </c>
      <c r="G75">
        <f>IF(NOT(F75&gt;$B$6),'Input Data 2'!$G$2+('Input Data 2'!$G$3-'Input Data 2'!$G$2)/($B$6-1)*(F75-1),"")</f>
        <v>0</v>
      </c>
      <c r="H75" t="e">
        <f>IF($G75&lt;='Input Data 2'!$I$11,FORECAST($G75,INDEX('Input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2'!$I$15:$I$214),1)),IF($G75&gt;='Input Data 2'!$I$12,FORECAST($G75,INDEX('Input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2'!$I$15:$I$214),1)),FORECAST($G75,INDEX('Input Data 2'!$I$15:$K$214,MATCH(VLOOKUP($G75,'Input Data 2'!$I$15:$I$214,1),'Input Data 2'!$I$15:$I$214),2):INDEX('Input Data 2'!$I$15:$K$214,MATCH(VLOOKUP($G75,'Input Data 2'!$I$15:$I$214,1),'Input Data 2'!$I$15:$I$214)+1,2),INDEX('Input Data 2'!$I$15:$K$214,MATCH(VLOOKUP($G75,'Input Data 2'!$I$15:$K$214,1),'Input Data 2'!$I$15:$I$214),1):INDEX('Input Data 2'!$I$15:$K$214,MATCH(VLOOKUP($G75,'Input Data 2'!$I$15:$I$214,1),'Input Data 2'!$I$15:$I$214)+1,1))))</f>
        <v>#NUM!</v>
      </c>
      <c r="I75" t="e">
        <f>IF($G75&lt;='Input Data 2'!$I$11,FORECAST($G75,INDEX('Input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2'!$I$15:$I$214),1)),IF($G75&gt;='Input Data 2'!$I$12,FORECAST($G75,INDEX('Input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2'!$I$15:$I$214),1)),FORECAST($G75,INDEX('Input Data 2'!$I$15:$K$214,MATCH(VLOOKUP($G75,'Input Data 2'!$I$15:$I$214,1),'Input Data 2'!$I$15:$I$214),3):INDEX('Input Data 2'!$I$15:$K$214,MATCH(VLOOKUP($G75,'Input Data 2'!$I$15:$I$214,1),'Input Data 2'!$I$15:$I$214)+1,3),INDEX('Input Data 2'!$I$15:$K$214,MATCH(VLOOKUP($G75,'Input Data 2'!$I$15:$K$214,1),'Input Data 2'!$I$15:$I$214),1):INDEX('Input Data 2'!$I$15:$K$214,MATCH(VLOOKUP($G75,'Input Data 2'!$I$15:$I$214,1),'Input Data 2'!$I$15:$I$214)+1,1))))</f>
        <v>#NUM!</v>
      </c>
      <c r="K75" s="17">
        <v>65</v>
      </c>
      <c r="L75">
        <f>IF(NOT(K75&gt;$B$6),'Input Data 2'!$G$2+('Input Data 2'!$G$3-'Input Data 2'!$G$2)/($B$6-1)*(K75-1),"")</f>
        <v>0</v>
      </c>
      <c r="M75" t="e">
        <f>IF($L75&lt;='Input Data 2'!$O$11,FORECAST($L75,INDEX('Input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2'!$O$15:$O$214),1)),IF($L75&gt;='Input Data 2'!$O$12,FORECAST($L75,INDEX('Input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2'!$O$15:$O$214),1)),FORECAST($L75,INDEX('Input Data 2'!$O$15:$Q$214,MATCH(VLOOKUP($L75,'Input Data 2'!$O$15:$O$214,1),'Input Data 2'!$O$15:$O$214),2):INDEX('Input Data 2'!$O$15:$Q$214,MATCH(VLOOKUP($L75,'Input Data 2'!$O$15:$O$214,1),'Input Data 2'!$O$15:$O$214)+1,2),INDEX('Input Data 2'!$O$15:$Q$214,MATCH(VLOOKUP($L75,'Input Data 2'!$O$15:$Q$214,1),'Input Data 2'!$O$15:$O$214),1):INDEX('Input Data 2'!$O$15:$Q$214,MATCH(VLOOKUP($L75,'Input Data 2'!$O$15:$O$214,1),'Input Data 2'!$O$15:$O$214)+1,1))))</f>
        <v>#NUM!</v>
      </c>
      <c r="N75" t="e">
        <f>IF($L75&lt;='Input Data 2'!$O$11,FORECAST($L75,INDEX('Input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2'!$O$15:$O$214),1)),IF($L75&gt;='Input Data 2'!$O$12,FORECAST($L75,INDEX('Input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2'!$O$15:$O$214),1)),FORECAST($L75,INDEX('Input Data 2'!$O$15:$Q$214,MATCH(VLOOKUP($L75,'Input Data 2'!$O$15:$O$214,1),'Input Data 2'!$O$15:$O$214),3):INDEX('Input Data 2'!$O$15:$Q$214,MATCH(VLOOKUP($L75,'Input Data 2'!$O$15:$O$214,1),'Input Data 2'!$O$15:$O$214)+1,3),INDEX('Input Data 2'!$O$15:$Q$214,MATCH(VLOOKUP($L75,'Input Data 2'!$O$15:$Q$214,1),'Input Data 2'!$O$15:$O$214),1):INDEX('Input Data 2'!$O$15:$Q$214,MATCH(VLOOKUP($L75,'Input Data 2'!$O$15:$O$214,1),'Input Data 2'!$O$15:$O$214)+1,1))))</f>
        <v>#NUM!</v>
      </c>
      <c r="P75" s="17">
        <v>65</v>
      </c>
      <c r="Q75">
        <f>IF(NOT(P75&gt;$B$6),'Input Data 2'!$G$2+('Input Data 2'!$G$3-'Input Data 2'!$G$2)/($B$6-1)*(P75-1),"")</f>
        <v>0</v>
      </c>
      <c r="R75" t="e">
        <f>IF($Q75&lt;='Input Data 2'!$U$11,FORECAST($Q75,INDEX('Input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2'!$U$15:$U$214),1)),IF($Q75&gt;='Input Data 2'!$U$12,FORECAST($Q75,INDEX('Input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2'!$U$15:$U$214),1)),FORECAST($Q75,INDEX('Input Data 2'!$U$15:$W$214,MATCH(VLOOKUP($Q75,'Input Data 2'!$U$15:$U$214,1),'Input Data 2'!$U$15:$U$214),2):INDEX('Input Data 2'!$U$15:$W$214,MATCH(VLOOKUP($Q75,'Input Data 2'!$U$15:$U$214,1),'Input Data 2'!$U$15:$U$214)+1,2),INDEX('Input Data 2'!$U$15:$W$214,MATCH(VLOOKUP($Q75,'Input Data 2'!$U$15:$W$214,1),'Input Data 2'!$U$15:$U$214),1):INDEX('Input Data 2'!$U$15:$W$214,MATCH(VLOOKUP($Q75,'Input Data 2'!$U$15:$U$214,1),'Input Data 2'!$U$15:$U$214)+1,1))))</f>
        <v>#NUM!</v>
      </c>
      <c r="S75" t="e">
        <f>IF($Q75&lt;='Input Data 2'!$U$11,FORECAST($Q75,INDEX('Input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2'!$U$15:$U$214),1)),IF($Q75&gt;='Input Data 2'!$U$12,FORECAST($Q75,INDEX('Input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2'!$U$15:$U$214),1)),FORECAST($Q75,INDEX('Input Data 2'!$U$15:$W$214,MATCH(VLOOKUP($Q75,'Input Data 2'!$U$15:$U$214,1),'Input Data 2'!$U$15:$U$214),3):INDEX('Input Data 2'!$U$15:$W$214,MATCH(VLOOKUP($Q75,'Input Data 2'!$U$15:$U$214,1),'Input Data 2'!$U$15:$U$214)+1,3),INDEX('Input Data 2'!$U$15:$W$214,MATCH(VLOOKUP($Q75,'Input Data 2'!$U$15:$W$214,1),'Input Data 2'!$U$15:$U$214),1):INDEX('Input Data 2'!$U$15:$W$214,MATCH(VLOOKUP($Q75,'Input Data 2'!$U$15:$U$214,1),'Input Data 2'!$U$15:$U$214)+1,1))))</f>
        <v>#NUM!</v>
      </c>
      <c r="U75" s="17">
        <v>65</v>
      </c>
      <c r="V75">
        <f>IF(NOT(U75&gt;$B$6),'Input Data 2'!$G$2+('Input Data 2'!$G$3-'Input Data 2'!$G$2)/($B$6-1)*(U75-1),"")</f>
        <v>0</v>
      </c>
      <c r="W75" t="e">
        <f>IF($V75&lt;='Input Data 2'!$AA$11,FORECAST($V75,INDEX('Input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2'!$AA$15:$AA$214),1)),IF($V75&gt;='Input Data 2'!$AA$12,FORECAST($V75,INDEX('Input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2'!$AA$15:$AA$214),1)),FORECAST($V75,INDEX('Input Data 2'!$AA$15:$AC$214,MATCH(VLOOKUP($V75,'Input Data 2'!$AA$15:$AA$214,1),'Input Data 2'!$AA$15:$AA$214),2):INDEX('Input Data 2'!$AA$15:$AC$214,MATCH(VLOOKUP($V75,'Input Data 2'!$AA$15:$AA$214,1),'Input Data 2'!$AA$15:$AA$214)+1,2),INDEX('Input Data 2'!$AA$15:$AC$214,MATCH(VLOOKUP($V75,'Input Data 2'!$AA$15:$AC$214,1),'Input Data 2'!$AA$15:$AA$214),1):INDEX('Input Data 2'!$AA$15:$AC$214,MATCH(VLOOKUP($V75,'Input Data 2'!$AA$15:$AA$214,1),'Input Data 2'!$AA$15:$AA$214)+1,1))))</f>
        <v>#NUM!</v>
      </c>
      <c r="X75" t="e">
        <f>IF($V75&lt;='Input Data 2'!$AA$11,FORECAST($V75,INDEX('Input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2'!$AA$15:$AA$214),1)),IF($V75&gt;='Input Data 2'!$AA$12,FORECAST($V75,INDEX('Input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2'!$AA$15:$AA$214),1)),FORECAST($V75,INDEX('Input Data 2'!$AA$15:$AC$214,MATCH(VLOOKUP($V75,'Input Data 2'!$AA$15:$AA$214,1),'Input Data 2'!$AA$15:$AA$214),3):INDEX('Input Data 2'!$AA$15:$AC$214,MATCH(VLOOKUP($V75,'Input Data 2'!$AA$15:$AA$214,1),'Input Data 2'!$AA$15:$AA$214)+1,3),INDEX('Input Data 2'!$AA$15:$AC$214,MATCH(VLOOKUP($V75,'Input Data 2'!$AA$15:$AC$214,1),'Input Data 2'!$AA$15:$AA$214),1):INDEX('Input Data 2'!$AA$15:$AC$214,MATCH(VLOOKUP($V75,'Input Data 2'!$AA$15:$AA$214,1),'Input Data 2'!$AA$15:$AA$214)+1,1))))</f>
        <v>#NUM!</v>
      </c>
    </row>
    <row r="76" spans="1:24" x14ac:dyDescent="0.3">
      <c r="A76" s="17">
        <v>66</v>
      </c>
      <c r="B76">
        <f>IF(NOT(A76&gt;$B$6),'Input Data 2'!$G$2+('Input Data 2'!$G$3-'Input Data 2'!$G$2)/($B$6-1)*(A76-1),"")</f>
        <v>0</v>
      </c>
      <c r="C76" t="e">
        <f>IF($B76&lt;='Input Data 2'!$C$11,FORECAST($B76,INDEX('Input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2'!$C$15:$C$214),1)),IF($B76&gt;='Input Data 2'!$C$12,FORECAST($B76,INDEX('Input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2'!$C$15:$C$214),1)),FORECAST($B76,INDEX('Input Data 2'!$C$15:$E$214,MATCH(VLOOKUP($B76,'Input Data 2'!$C$15:$C$214,1),'Input Data 2'!$C$15:$C$214),2):INDEX('Input Data 2'!$C$15:$E$214,MATCH(VLOOKUP($B76,'Input Data 2'!$C$15:$C$214,1),'Input Data 2'!$C$15:$C$214)+1,2),INDEX('Input Data 2'!$C$15:$E$214,MATCH(VLOOKUP($B76,'Input Data 2'!$C$15:$C$214,1),'Input Data 2'!$C$15:$C$214),1):INDEX('Input Data 2'!$C$15:$E$214,MATCH(VLOOKUP($B76,'Input Data 2'!$C$15:$C$214,1),'Input Data 2'!$C$15:$C$214)+1,1))))</f>
        <v>#NUM!</v>
      </c>
      <c r="D76" t="e">
        <f>IF($B76&lt;='Input Data 2'!$C$11,FORECAST($B76,INDEX('Input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2'!$C$15:$C$214),1)),IF($B76&gt;='Input Data 2'!$C$12,FORECAST($B76,INDEX('Input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2'!$C$15:$C$214),1)),FORECAST($B76,INDEX('Input Data 2'!$C$15:$E$214,MATCH(VLOOKUP($B76,'Input Data 2'!$C$15:$C$214,1),'Input Data 2'!$C$15:$C$214),3):INDEX('Input Data 2'!$C$15:$E$214,MATCH(VLOOKUP($B76,'Input Data 2'!$C$15:$C$214,1),'Input Data 2'!$C$15:$C$214)+1,3),INDEX('Input Data 2'!$C$15:$E$214,MATCH(VLOOKUP($B76,'Input Data 2'!$C$15:$C$214,1),'Input Data 2'!$C$15:$C$214),1):INDEX('Input Data 2'!$C$15:$E$214,MATCH(VLOOKUP($B76,'Input Data 2'!$C$15:$C$214,1),'Input Data 2'!$C$15:$C$214)+1,1))))</f>
        <v>#NUM!</v>
      </c>
      <c r="F76" s="17">
        <v>66</v>
      </c>
      <c r="G76">
        <f>IF(NOT(F76&gt;$B$6),'Input Data 2'!$G$2+('Input Data 2'!$G$3-'Input Data 2'!$G$2)/($B$6-1)*(F76-1),"")</f>
        <v>0</v>
      </c>
      <c r="H76" t="e">
        <f>IF($G76&lt;='Input Data 2'!$I$11,FORECAST($G76,INDEX('Input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2'!$I$15:$I$214),1)),IF($G76&gt;='Input Data 2'!$I$12,FORECAST($G76,INDEX('Input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2'!$I$15:$I$214),1)),FORECAST($G76,INDEX('Input Data 2'!$I$15:$K$214,MATCH(VLOOKUP($G76,'Input Data 2'!$I$15:$I$214,1),'Input Data 2'!$I$15:$I$214),2):INDEX('Input Data 2'!$I$15:$K$214,MATCH(VLOOKUP($G76,'Input Data 2'!$I$15:$I$214,1),'Input Data 2'!$I$15:$I$214)+1,2),INDEX('Input Data 2'!$I$15:$K$214,MATCH(VLOOKUP($G76,'Input Data 2'!$I$15:$K$214,1),'Input Data 2'!$I$15:$I$214),1):INDEX('Input Data 2'!$I$15:$K$214,MATCH(VLOOKUP($G76,'Input Data 2'!$I$15:$I$214,1),'Input Data 2'!$I$15:$I$214)+1,1))))</f>
        <v>#NUM!</v>
      </c>
      <c r="I76" t="e">
        <f>IF($G76&lt;='Input Data 2'!$I$11,FORECAST($G76,INDEX('Input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2'!$I$15:$I$214),1)),IF($G76&gt;='Input Data 2'!$I$12,FORECAST($G76,INDEX('Input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2'!$I$15:$I$214),1)),FORECAST($G76,INDEX('Input Data 2'!$I$15:$K$214,MATCH(VLOOKUP($G76,'Input Data 2'!$I$15:$I$214,1),'Input Data 2'!$I$15:$I$214),3):INDEX('Input Data 2'!$I$15:$K$214,MATCH(VLOOKUP($G76,'Input Data 2'!$I$15:$I$214,1),'Input Data 2'!$I$15:$I$214)+1,3),INDEX('Input Data 2'!$I$15:$K$214,MATCH(VLOOKUP($G76,'Input Data 2'!$I$15:$K$214,1),'Input Data 2'!$I$15:$I$214),1):INDEX('Input Data 2'!$I$15:$K$214,MATCH(VLOOKUP($G76,'Input Data 2'!$I$15:$I$214,1),'Input Data 2'!$I$15:$I$214)+1,1))))</f>
        <v>#NUM!</v>
      </c>
      <c r="K76" s="17">
        <v>66</v>
      </c>
      <c r="L76">
        <f>IF(NOT(K76&gt;$B$6),'Input Data 2'!$G$2+('Input Data 2'!$G$3-'Input Data 2'!$G$2)/($B$6-1)*(K76-1),"")</f>
        <v>0</v>
      </c>
      <c r="M76" t="e">
        <f>IF($L76&lt;='Input Data 2'!$O$11,FORECAST($L76,INDEX('Input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2'!$O$15:$O$214),1)),IF($L76&gt;='Input Data 2'!$O$12,FORECAST($L76,INDEX('Input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2'!$O$15:$O$214),1)),FORECAST($L76,INDEX('Input Data 2'!$O$15:$Q$214,MATCH(VLOOKUP($L76,'Input Data 2'!$O$15:$O$214,1),'Input Data 2'!$O$15:$O$214),2):INDEX('Input Data 2'!$O$15:$Q$214,MATCH(VLOOKUP($L76,'Input Data 2'!$O$15:$O$214,1),'Input Data 2'!$O$15:$O$214)+1,2),INDEX('Input Data 2'!$O$15:$Q$214,MATCH(VLOOKUP($L76,'Input Data 2'!$O$15:$Q$214,1),'Input Data 2'!$O$15:$O$214),1):INDEX('Input Data 2'!$O$15:$Q$214,MATCH(VLOOKUP($L76,'Input Data 2'!$O$15:$O$214,1),'Input Data 2'!$O$15:$O$214)+1,1))))</f>
        <v>#NUM!</v>
      </c>
      <c r="N76" t="e">
        <f>IF($L76&lt;='Input Data 2'!$O$11,FORECAST($L76,INDEX('Input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2'!$O$15:$O$214),1)),IF($L76&gt;='Input Data 2'!$O$12,FORECAST($L76,INDEX('Input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2'!$O$15:$O$214),1)),FORECAST($L76,INDEX('Input Data 2'!$O$15:$Q$214,MATCH(VLOOKUP($L76,'Input Data 2'!$O$15:$O$214,1),'Input Data 2'!$O$15:$O$214),3):INDEX('Input Data 2'!$O$15:$Q$214,MATCH(VLOOKUP($L76,'Input Data 2'!$O$15:$O$214,1),'Input Data 2'!$O$15:$O$214)+1,3),INDEX('Input Data 2'!$O$15:$Q$214,MATCH(VLOOKUP($L76,'Input Data 2'!$O$15:$Q$214,1),'Input Data 2'!$O$15:$O$214),1):INDEX('Input Data 2'!$O$15:$Q$214,MATCH(VLOOKUP($L76,'Input Data 2'!$O$15:$O$214,1),'Input Data 2'!$O$15:$O$214)+1,1))))</f>
        <v>#NUM!</v>
      </c>
      <c r="P76" s="17">
        <v>66</v>
      </c>
      <c r="Q76">
        <f>IF(NOT(P76&gt;$B$6),'Input Data 2'!$G$2+('Input Data 2'!$G$3-'Input Data 2'!$G$2)/($B$6-1)*(P76-1),"")</f>
        <v>0</v>
      </c>
      <c r="R76" t="e">
        <f>IF($Q76&lt;='Input Data 2'!$U$11,FORECAST($Q76,INDEX('Input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2'!$U$15:$U$214),1)),IF($Q76&gt;='Input Data 2'!$U$12,FORECAST($Q76,INDEX('Input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2'!$U$15:$U$214),1)),FORECAST($Q76,INDEX('Input Data 2'!$U$15:$W$214,MATCH(VLOOKUP($Q76,'Input Data 2'!$U$15:$U$214,1),'Input Data 2'!$U$15:$U$214),2):INDEX('Input Data 2'!$U$15:$W$214,MATCH(VLOOKUP($Q76,'Input Data 2'!$U$15:$U$214,1),'Input Data 2'!$U$15:$U$214)+1,2),INDEX('Input Data 2'!$U$15:$W$214,MATCH(VLOOKUP($Q76,'Input Data 2'!$U$15:$W$214,1),'Input Data 2'!$U$15:$U$214),1):INDEX('Input Data 2'!$U$15:$W$214,MATCH(VLOOKUP($Q76,'Input Data 2'!$U$15:$U$214,1),'Input Data 2'!$U$15:$U$214)+1,1))))</f>
        <v>#NUM!</v>
      </c>
      <c r="S76" t="e">
        <f>IF($Q76&lt;='Input Data 2'!$U$11,FORECAST($Q76,INDEX('Input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2'!$U$15:$U$214),1)),IF($Q76&gt;='Input Data 2'!$U$12,FORECAST($Q76,INDEX('Input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2'!$U$15:$U$214),1)),FORECAST($Q76,INDEX('Input Data 2'!$U$15:$W$214,MATCH(VLOOKUP($Q76,'Input Data 2'!$U$15:$U$214,1),'Input Data 2'!$U$15:$U$214),3):INDEX('Input Data 2'!$U$15:$W$214,MATCH(VLOOKUP($Q76,'Input Data 2'!$U$15:$U$214,1),'Input Data 2'!$U$15:$U$214)+1,3),INDEX('Input Data 2'!$U$15:$W$214,MATCH(VLOOKUP($Q76,'Input Data 2'!$U$15:$W$214,1),'Input Data 2'!$U$15:$U$214),1):INDEX('Input Data 2'!$U$15:$W$214,MATCH(VLOOKUP($Q76,'Input Data 2'!$U$15:$U$214,1),'Input Data 2'!$U$15:$U$214)+1,1))))</f>
        <v>#NUM!</v>
      </c>
      <c r="U76" s="17">
        <v>66</v>
      </c>
      <c r="V76">
        <f>IF(NOT(U76&gt;$B$6),'Input Data 2'!$G$2+('Input Data 2'!$G$3-'Input Data 2'!$G$2)/($B$6-1)*(U76-1),"")</f>
        <v>0</v>
      </c>
      <c r="W76" t="e">
        <f>IF($V76&lt;='Input Data 2'!$AA$11,FORECAST($V76,INDEX('Input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2'!$AA$15:$AA$214),1)),IF($V76&gt;='Input Data 2'!$AA$12,FORECAST($V76,INDEX('Input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2'!$AA$15:$AA$214),1)),FORECAST($V76,INDEX('Input Data 2'!$AA$15:$AC$214,MATCH(VLOOKUP($V76,'Input Data 2'!$AA$15:$AA$214,1),'Input Data 2'!$AA$15:$AA$214),2):INDEX('Input Data 2'!$AA$15:$AC$214,MATCH(VLOOKUP($V76,'Input Data 2'!$AA$15:$AA$214,1),'Input Data 2'!$AA$15:$AA$214)+1,2),INDEX('Input Data 2'!$AA$15:$AC$214,MATCH(VLOOKUP($V76,'Input Data 2'!$AA$15:$AC$214,1),'Input Data 2'!$AA$15:$AA$214),1):INDEX('Input Data 2'!$AA$15:$AC$214,MATCH(VLOOKUP($V76,'Input Data 2'!$AA$15:$AA$214,1),'Input Data 2'!$AA$15:$AA$214)+1,1))))</f>
        <v>#NUM!</v>
      </c>
      <c r="X76" t="e">
        <f>IF($V76&lt;='Input Data 2'!$AA$11,FORECAST($V76,INDEX('Input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2'!$AA$15:$AA$214),1)),IF($V76&gt;='Input Data 2'!$AA$12,FORECAST($V76,INDEX('Input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2'!$AA$15:$AA$214),1)),FORECAST($V76,INDEX('Input Data 2'!$AA$15:$AC$214,MATCH(VLOOKUP($V76,'Input Data 2'!$AA$15:$AA$214,1),'Input Data 2'!$AA$15:$AA$214),3):INDEX('Input Data 2'!$AA$15:$AC$214,MATCH(VLOOKUP($V76,'Input Data 2'!$AA$15:$AA$214,1),'Input Data 2'!$AA$15:$AA$214)+1,3),INDEX('Input Data 2'!$AA$15:$AC$214,MATCH(VLOOKUP($V76,'Input Data 2'!$AA$15:$AC$214,1),'Input Data 2'!$AA$15:$AA$214),1):INDEX('Input Data 2'!$AA$15:$AC$214,MATCH(VLOOKUP($V76,'Input Data 2'!$AA$15:$AA$214,1),'Input Data 2'!$AA$15:$AA$214)+1,1))))</f>
        <v>#NUM!</v>
      </c>
    </row>
    <row r="77" spans="1:24" x14ac:dyDescent="0.3">
      <c r="A77" s="17">
        <v>67</v>
      </c>
      <c r="B77">
        <f>IF(NOT(A77&gt;$B$6),'Input Data 2'!$G$2+('Input Data 2'!$G$3-'Input Data 2'!$G$2)/($B$6-1)*(A77-1),"")</f>
        <v>0</v>
      </c>
      <c r="C77" t="e">
        <f>IF($B77&lt;='Input Data 2'!$C$11,FORECAST($B77,INDEX('Input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2'!$C$15:$C$214),1)),IF($B77&gt;='Input Data 2'!$C$12,FORECAST($B77,INDEX('Input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2'!$C$15:$C$214),1)),FORECAST($B77,INDEX('Input Data 2'!$C$15:$E$214,MATCH(VLOOKUP($B77,'Input Data 2'!$C$15:$C$214,1),'Input Data 2'!$C$15:$C$214),2):INDEX('Input Data 2'!$C$15:$E$214,MATCH(VLOOKUP($B77,'Input Data 2'!$C$15:$C$214,1),'Input Data 2'!$C$15:$C$214)+1,2),INDEX('Input Data 2'!$C$15:$E$214,MATCH(VLOOKUP($B77,'Input Data 2'!$C$15:$C$214,1),'Input Data 2'!$C$15:$C$214),1):INDEX('Input Data 2'!$C$15:$E$214,MATCH(VLOOKUP($B77,'Input Data 2'!$C$15:$C$214,1),'Input Data 2'!$C$15:$C$214)+1,1))))</f>
        <v>#NUM!</v>
      </c>
      <c r="D77" t="e">
        <f>IF($B77&lt;='Input Data 2'!$C$11,FORECAST($B77,INDEX('Input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2'!$C$15:$C$214),1)),IF($B77&gt;='Input Data 2'!$C$12,FORECAST($B77,INDEX('Input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2'!$C$15:$C$214),1)),FORECAST($B77,INDEX('Input Data 2'!$C$15:$E$214,MATCH(VLOOKUP($B77,'Input Data 2'!$C$15:$C$214,1),'Input Data 2'!$C$15:$C$214),3):INDEX('Input Data 2'!$C$15:$E$214,MATCH(VLOOKUP($B77,'Input Data 2'!$C$15:$C$214,1),'Input Data 2'!$C$15:$C$214)+1,3),INDEX('Input Data 2'!$C$15:$E$214,MATCH(VLOOKUP($B77,'Input Data 2'!$C$15:$C$214,1),'Input Data 2'!$C$15:$C$214),1):INDEX('Input Data 2'!$C$15:$E$214,MATCH(VLOOKUP($B77,'Input Data 2'!$C$15:$C$214,1),'Input Data 2'!$C$15:$C$214)+1,1))))</f>
        <v>#NUM!</v>
      </c>
      <c r="F77" s="17">
        <v>67</v>
      </c>
      <c r="G77">
        <f>IF(NOT(F77&gt;$B$6),'Input Data 2'!$G$2+('Input Data 2'!$G$3-'Input Data 2'!$G$2)/($B$6-1)*(F77-1),"")</f>
        <v>0</v>
      </c>
      <c r="H77" t="e">
        <f>IF($G77&lt;='Input Data 2'!$I$11,FORECAST($G77,INDEX('Input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2'!$I$15:$I$214),1)),IF($G77&gt;='Input Data 2'!$I$12,FORECAST($G77,INDEX('Input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2'!$I$15:$I$214),1)),FORECAST($G77,INDEX('Input Data 2'!$I$15:$K$214,MATCH(VLOOKUP($G77,'Input Data 2'!$I$15:$I$214,1),'Input Data 2'!$I$15:$I$214),2):INDEX('Input Data 2'!$I$15:$K$214,MATCH(VLOOKUP($G77,'Input Data 2'!$I$15:$I$214,1),'Input Data 2'!$I$15:$I$214)+1,2),INDEX('Input Data 2'!$I$15:$K$214,MATCH(VLOOKUP($G77,'Input Data 2'!$I$15:$K$214,1),'Input Data 2'!$I$15:$I$214),1):INDEX('Input Data 2'!$I$15:$K$214,MATCH(VLOOKUP($G77,'Input Data 2'!$I$15:$I$214,1),'Input Data 2'!$I$15:$I$214)+1,1))))</f>
        <v>#NUM!</v>
      </c>
      <c r="I77" t="e">
        <f>IF($G77&lt;='Input Data 2'!$I$11,FORECAST($G77,INDEX('Input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2'!$I$15:$I$214),1)),IF($G77&gt;='Input Data 2'!$I$12,FORECAST($G77,INDEX('Input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2'!$I$15:$I$214),1)),FORECAST($G77,INDEX('Input Data 2'!$I$15:$K$214,MATCH(VLOOKUP($G77,'Input Data 2'!$I$15:$I$214,1),'Input Data 2'!$I$15:$I$214),3):INDEX('Input Data 2'!$I$15:$K$214,MATCH(VLOOKUP($G77,'Input Data 2'!$I$15:$I$214,1),'Input Data 2'!$I$15:$I$214)+1,3),INDEX('Input Data 2'!$I$15:$K$214,MATCH(VLOOKUP($G77,'Input Data 2'!$I$15:$K$214,1),'Input Data 2'!$I$15:$I$214),1):INDEX('Input Data 2'!$I$15:$K$214,MATCH(VLOOKUP($G77,'Input Data 2'!$I$15:$I$214,1),'Input Data 2'!$I$15:$I$214)+1,1))))</f>
        <v>#NUM!</v>
      </c>
      <c r="K77" s="17">
        <v>67</v>
      </c>
      <c r="L77">
        <f>IF(NOT(K77&gt;$B$6),'Input Data 2'!$G$2+('Input Data 2'!$G$3-'Input Data 2'!$G$2)/($B$6-1)*(K77-1),"")</f>
        <v>0</v>
      </c>
      <c r="M77" t="e">
        <f>IF($L77&lt;='Input Data 2'!$O$11,FORECAST($L77,INDEX('Input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2'!$O$15:$O$214),1)),IF($L77&gt;='Input Data 2'!$O$12,FORECAST($L77,INDEX('Input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2'!$O$15:$O$214),1)),FORECAST($L77,INDEX('Input Data 2'!$O$15:$Q$214,MATCH(VLOOKUP($L77,'Input Data 2'!$O$15:$O$214,1),'Input Data 2'!$O$15:$O$214),2):INDEX('Input Data 2'!$O$15:$Q$214,MATCH(VLOOKUP($L77,'Input Data 2'!$O$15:$O$214,1),'Input Data 2'!$O$15:$O$214)+1,2),INDEX('Input Data 2'!$O$15:$Q$214,MATCH(VLOOKUP($L77,'Input Data 2'!$O$15:$Q$214,1),'Input Data 2'!$O$15:$O$214),1):INDEX('Input Data 2'!$O$15:$Q$214,MATCH(VLOOKUP($L77,'Input Data 2'!$O$15:$O$214,1),'Input Data 2'!$O$15:$O$214)+1,1))))</f>
        <v>#NUM!</v>
      </c>
      <c r="N77" t="e">
        <f>IF($L77&lt;='Input Data 2'!$O$11,FORECAST($L77,INDEX('Input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2'!$O$15:$O$214),1)),IF($L77&gt;='Input Data 2'!$O$12,FORECAST($L77,INDEX('Input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2'!$O$15:$O$214),1)),FORECAST($L77,INDEX('Input Data 2'!$O$15:$Q$214,MATCH(VLOOKUP($L77,'Input Data 2'!$O$15:$O$214,1),'Input Data 2'!$O$15:$O$214),3):INDEX('Input Data 2'!$O$15:$Q$214,MATCH(VLOOKUP($L77,'Input Data 2'!$O$15:$O$214,1),'Input Data 2'!$O$15:$O$214)+1,3),INDEX('Input Data 2'!$O$15:$Q$214,MATCH(VLOOKUP($L77,'Input Data 2'!$O$15:$Q$214,1),'Input Data 2'!$O$15:$O$214),1):INDEX('Input Data 2'!$O$15:$Q$214,MATCH(VLOOKUP($L77,'Input Data 2'!$O$15:$O$214,1),'Input Data 2'!$O$15:$O$214)+1,1))))</f>
        <v>#NUM!</v>
      </c>
      <c r="P77" s="17">
        <v>67</v>
      </c>
      <c r="Q77">
        <f>IF(NOT(P77&gt;$B$6),'Input Data 2'!$G$2+('Input Data 2'!$G$3-'Input Data 2'!$G$2)/($B$6-1)*(P77-1),"")</f>
        <v>0</v>
      </c>
      <c r="R77" t="e">
        <f>IF($Q77&lt;='Input Data 2'!$U$11,FORECAST($Q77,INDEX('Input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2'!$U$15:$U$214),1)),IF($Q77&gt;='Input Data 2'!$U$12,FORECAST($Q77,INDEX('Input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2'!$U$15:$U$214),1)),FORECAST($Q77,INDEX('Input Data 2'!$U$15:$W$214,MATCH(VLOOKUP($Q77,'Input Data 2'!$U$15:$U$214,1),'Input Data 2'!$U$15:$U$214),2):INDEX('Input Data 2'!$U$15:$W$214,MATCH(VLOOKUP($Q77,'Input Data 2'!$U$15:$U$214,1),'Input Data 2'!$U$15:$U$214)+1,2),INDEX('Input Data 2'!$U$15:$W$214,MATCH(VLOOKUP($Q77,'Input Data 2'!$U$15:$W$214,1),'Input Data 2'!$U$15:$U$214),1):INDEX('Input Data 2'!$U$15:$W$214,MATCH(VLOOKUP($Q77,'Input Data 2'!$U$15:$U$214,1),'Input Data 2'!$U$15:$U$214)+1,1))))</f>
        <v>#NUM!</v>
      </c>
      <c r="S77" t="e">
        <f>IF($Q77&lt;='Input Data 2'!$U$11,FORECAST($Q77,INDEX('Input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2'!$U$15:$U$214),1)),IF($Q77&gt;='Input Data 2'!$U$12,FORECAST($Q77,INDEX('Input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2'!$U$15:$U$214),1)),FORECAST($Q77,INDEX('Input Data 2'!$U$15:$W$214,MATCH(VLOOKUP($Q77,'Input Data 2'!$U$15:$U$214,1),'Input Data 2'!$U$15:$U$214),3):INDEX('Input Data 2'!$U$15:$W$214,MATCH(VLOOKUP($Q77,'Input Data 2'!$U$15:$U$214,1),'Input Data 2'!$U$15:$U$214)+1,3),INDEX('Input Data 2'!$U$15:$W$214,MATCH(VLOOKUP($Q77,'Input Data 2'!$U$15:$W$214,1),'Input Data 2'!$U$15:$U$214),1):INDEX('Input Data 2'!$U$15:$W$214,MATCH(VLOOKUP($Q77,'Input Data 2'!$U$15:$U$214,1),'Input Data 2'!$U$15:$U$214)+1,1))))</f>
        <v>#NUM!</v>
      </c>
      <c r="U77" s="17">
        <v>67</v>
      </c>
      <c r="V77">
        <f>IF(NOT(U77&gt;$B$6),'Input Data 2'!$G$2+('Input Data 2'!$G$3-'Input Data 2'!$G$2)/($B$6-1)*(U77-1),"")</f>
        <v>0</v>
      </c>
      <c r="W77" t="e">
        <f>IF($V77&lt;='Input Data 2'!$AA$11,FORECAST($V77,INDEX('Input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2'!$AA$15:$AA$214),1)),IF($V77&gt;='Input Data 2'!$AA$12,FORECAST($V77,INDEX('Input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2'!$AA$15:$AA$214),1)),FORECAST($V77,INDEX('Input Data 2'!$AA$15:$AC$214,MATCH(VLOOKUP($V77,'Input Data 2'!$AA$15:$AA$214,1),'Input Data 2'!$AA$15:$AA$214),2):INDEX('Input Data 2'!$AA$15:$AC$214,MATCH(VLOOKUP($V77,'Input Data 2'!$AA$15:$AA$214,1),'Input Data 2'!$AA$15:$AA$214)+1,2),INDEX('Input Data 2'!$AA$15:$AC$214,MATCH(VLOOKUP($V77,'Input Data 2'!$AA$15:$AC$214,1),'Input Data 2'!$AA$15:$AA$214),1):INDEX('Input Data 2'!$AA$15:$AC$214,MATCH(VLOOKUP($V77,'Input Data 2'!$AA$15:$AA$214,1),'Input Data 2'!$AA$15:$AA$214)+1,1))))</f>
        <v>#NUM!</v>
      </c>
      <c r="X77" t="e">
        <f>IF($V77&lt;='Input Data 2'!$AA$11,FORECAST($V77,INDEX('Input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2'!$AA$15:$AA$214),1)),IF($V77&gt;='Input Data 2'!$AA$12,FORECAST($V77,INDEX('Input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2'!$AA$15:$AA$214),1)),FORECAST($V77,INDEX('Input Data 2'!$AA$15:$AC$214,MATCH(VLOOKUP($V77,'Input Data 2'!$AA$15:$AA$214,1),'Input Data 2'!$AA$15:$AA$214),3):INDEX('Input Data 2'!$AA$15:$AC$214,MATCH(VLOOKUP($V77,'Input Data 2'!$AA$15:$AA$214,1),'Input Data 2'!$AA$15:$AA$214)+1,3),INDEX('Input Data 2'!$AA$15:$AC$214,MATCH(VLOOKUP($V77,'Input Data 2'!$AA$15:$AC$214,1),'Input Data 2'!$AA$15:$AA$214),1):INDEX('Input Data 2'!$AA$15:$AC$214,MATCH(VLOOKUP($V77,'Input Data 2'!$AA$15:$AA$214,1),'Input Data 2'!$AA$15:$AA$214)+1,1))))</f>
        <v>#NUM!</v>
      </c>
    </row>
    <row r="78" spans="1:24" x14ac:dyDescent="0.3">
      <c r="A78" s="17">
        <v>68</v>
      </c>
      <c r="B78">
        <f>IF(NOT(A78&gt;$B$6),'Input Data 2'!$G$2+('Input Data 2'!$G$3-'Input Data 2'!$G$2)/($B$6-1)*(A78-1),"")</f>
        <v>0</v>
      </c>
      <c r="C78" t="e">
        <f>IF($B78&lt;='Input Data 2'!$C$11,FORECAST($B78,INDEX('Input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2'!$C$15:$C$214),1)),IF($B78&gt;='Input Data 2'!$C$12,FORECAST($B78,INDEX('Input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2'!$C$15:$C$214),1)),FORECAST($B78,INDEX('Input Data 2'!$C$15:$E$214,MATCH(VLOOKUP($B78,'Input Data 2'!$C$15:$C$214,1),'Input Data 2'!$C$15:$C$214),2):INDEX('Input Data 2'!$C$15:$E$214,MATCH(VLOOKUP($B78,'Input Data 2'!$C$15:$C$214,1),'Input Data 2'!$C$15:$C$214)+1,2),INDEX('Input Data 2'!$C$15:$E$214,MATCH(VLOOKUP($B78,'Input Data 2'!$C$15:$C$214,1),'Input Data 2'!$C$15:$C$214),1):INDEX('Input Data 2'!$C$15:$E$214,MATCH(VLOOKUP($B78,'Input Data 2'!$C$15:$C$214,1),'Input Data 2'!$C$15:$C$214)+1,1))))</f>
        <v>#NUM!</v>
      </c>
      <c r="D78" t="e">
        <f>IF($B78&lt;='Input Data 2'!$C$11,FORECAST($B78,INDEX('Input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2'!$C$15:$C$214),1)),IF($B78&gt;='Input Data 2'!$C$12,FORECAST($B78,INDEX('Input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2'!$C$15:$C$214),1)),FORECAST($B78,INDEX('Input Data 2'!$C$15:$E$214,MATCH(VLOOKUP($B78,'Input Data 2'!$C$15:$C$214,1),'Input Data 2'!$C$15:$C$214),3):INDEX('Input Data 2'!$C$15:$E$214,MATCH(VLOOKUP($B78,'Input Data 2'!$C$15:$C$214,1),'Input Data 2'!$C$15:$C$214)+1,3),INDEX('Input Data 2'!$C$15:$E$214,MATCH(VLOOKUP($B78,'Input Data 2'!$C$15:$C$214,1),'Input Data 2'!$C$15:$C$214),1):INDEX('Input Data 2'!$C$15:$E$214,MATCH(VLOOKUP($B78,'Input Data 2'!$C$15:$C$214,1),'Input Data 2'!$C$15:$C$214)+1,1))))</f>
        <v>#NUM!</v>
      </c>
      <c r="F78" s="17">
        <v>68</v>
      </c>
      <c r="G78">
        <f>IF(NOT(F78&gt;$B$6),'Input Data 2'!$G$2+('Input Data 2'!$G$3-'Input Data 2'!$G$2)/($B$6-1)*(F78-1),"")</f>
        <v>0</v>
      </c>
      <c r="H78" t="e">
        <f>IF($G78&lt;='Input Data 2'!$I$11,FORECAST($G78,INDEX('Input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2'!$I$15:$I$214),1)),IF($G78&gt;='Input Data 2'!$I$12,FORECAST($G78,INDEX('Input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2'!$I$15:$I$214),1)),FORECAST($G78,INDEX('Input Data 2'!$I$15:$K$214,MATCH(VLOOKUP($G78,'Input Data 2'!$I$15:$I$214,1),'Input Data 2'!$I$15:$I$214),2):INDEX('Input Data 2'!$I$15:$K$214,MATCH(VLOOKUP($G78,'Input Data 2'!$I$15:$I$214,1),'Input Data 2'!$I$15:$I$214)+1,2),INDEX('Input Data 2'!$I$15:$K$214,MATCH(VLOOKUP($G78,'Input Data 2'!$I$15:$K$214,1),'Input Data 2'!$I$15:$I$214),1):INDEX('Input Data 2'!$I$15:$K$214,MATCH(VLOOKUP($G78,'Input Data 2'!$I$15:$I$214,1),'Input Data 2'!$I$15:$I$214)+1,1))))</f>
        <v>#NUM!</v>
      </c>
      <c r="I78" t="e">
        <f>IF($G78&lt;='Input Data 2'!$I$11,FORECAST($G78,INDEX('Input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2'!$I$15:$I$214),1)),IF($G78&gt;='Input Data 2'!$I$12,FORECAST($G78,INDEX('Input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2'!$I$15:$I$214),1)),FORECAST($G78,INDEX('Input Data 2'!$I$15:$K$214,MATCH(VLOOKUP($G78,'Input Data 2'!$I$15:$I$214,1),'Input Data 2'!$I$15:$I$214),3):INDEX('Input Data 2'!$I$15:$K$214,MATCH(VLOOKUP($G78,'Input Data 2'!$I$15:$I$214,1),'Input Data 2'!$I$15:$I$214)+1,3),INDEX('Input Data 2'!$I$15:$K$214,MATCH(VLOOKUP($G78,'Input Data 2'!$I$15:$K$214,1),'Input Data 2'!$I$15:$I$214),1):INDEX('Input Data 2'!$I$15:$K$214,MATCH(VLOOKUP($G78,'Input Data 2'!$I$15:$I$214,1),'Input Data 2'!$I$15:$I$214)+1,1))))</f>
        <v>#NUM!</v>
      </c>
      <c r="K78" s="17">
        <v>68</v>
      </c>
      <c r="L78">
        <f>IF(NOT(K78&gt;$B$6),'Input Data 2'!$G$2+('Input Data 2'!$G$3-'Input Data 2'!$G$2)/($B$6-1)*(K78-1),"")</f>
        <v>0</v>
      </c>
      <c r="M78" t="e">
        <f>IF($L78&lt;='Input Data 2'!$O$11,FORECAST($L78,INDEX('Input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2'!$O$15:$O$214),1)),IF($L78&gt;='Input Data 2'!$O$12,FORECAST($L78,INDEX('Input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2'!$O$15:$O$214),1)),FORECAST($L78,INDEX('Input Data 2'!$O$15:$Q$214,MATCH(VLOOKUP($L78,'Input Data 2'!$O$15:$O$214,1),'Input Data 2'!$O$15:$O$214),2):INDEX('Input Data 2'!$O$15:$Q$214,MATCH(VLOOKUP($L78,'Input Data 2'!$O$15:$O$214,1),'Input Data 2'!$O$15:$O$214)+1,2),INDEX('Input Data 2'!$O$15:$Q$214,MATCH(VLOOKUP($L78,'Input Data 2'!$O$15:$Q$214,1),'Input Data 2'!$O$15:$O$214),1):INDEX('Input Data 2'!$O$15:$Q$214,MATCH(VLOOKUP($L78,'Input Data 2'!$O$15:$O$214,1),'Input Data 2'!$O$15:$O$214)+1,1))))</f>
        <v>#NUM!</v>
      </c>
      <c r="N78" t="e">
        <f>IF($L78&lt;='Input Data 2'!$O$11,FORECAST($L78,INDEX('Input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2'!$O$15:$O$214),1)),IF($L78&gt;='Input Data 2'!$O$12,FORECAST($L78,INDEX('Input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2'!$O$15:$O$214),1)),FORECAST($L78,INDEX('Input Data 2'!$O$15:$Q$214,MATCH(VLOOKUP($L78,'Input Data 2'!$O$15:$O$214,1),'Input Data 2'!$O$15:$O$214),3):INDEX('Input Data 2'!$O$15:$Q$214,MATCH(VLOOKUP($L78,'Input Data 2'!$O$15:$O$214,1),'Input Data 2'!$O$15:$O$214)+1,3),INDEX('Input Data 2'!$O$15:$Q$214,MATCH(VLOOKUP($L78,'Input Data 2'!$O$15:$Q$214,1),'Input Data 2'!$O$15:$O$214),1):INDEX('Input Data 2'!$O$15:$Q$214,MATCH(VLOOKUP($L78,'Input Data 2'!$O$15:$O$214,1),'Input Data 2'!$O$15:$O$214)+1,1))))</f>
        <v>#NUM!</v>
      </c>
      <c r="P78" s="17">
        <v>68</v>
      </c>
      <c r="Q78">
        <f>IF(NOT(P78&gt;$B$6),'Input Data 2'!$G$2+('Input Data 2'!$G$3-'Input Data 2'!$G$2)/($B$6-1)*(P78-1),"")</f>
        <v>0</v>
      </c>
      <c r="R78" t="e">
        <f>IF($Q78&lt;='Input Data 2'!$U$11,FORECAST($Q78,INDEX('Input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2'!$U$15:$U$214),1)),IF($Q78&gt;='Input Data 2'!$U$12,FORECAST($Q78,INDEX('Input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2'!$U$15:$U$214),1)),FORECAST($Q78,INDEX('Input Data 2'!$U$15:$W$214,MATCH(VLOOKUP($Q78,'Input Data 2'!$U$15:$U$214,1),'Input Data 2'!$U$15:$U$214),2):INDEX('Input Data 2'!$U$15:$W$214,MATCH(VLOOKUP($Q78,'Input Data 2'!$U$15:$U$214,1),'Input Data 2'!$U$15:$U$214)+1,2),INDEX('Input Data 2'!$U$15:$W$214,MATCH(VLOOKUP($Q78,'Input Data 2'!$U$15:$W$214,1),'Input Data 2'!$U$15:$U$214),1):INDEX('Input Data 2'!$U$15:$W$214,MATCH(VLOOKUP($Q78,'Input Data 2'!$U$15:$U$214,1),'Input Data 2'!$U$15:$U$214)+1,1))))</f>
        <v>#NUM!</v>
      </c>
      <c r="S78" t="e">
        <f>IF($Q78&lt;='Input Data 2'!$U$11,FORECAST($Q78,INDEX('Input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2'!$U$15:$U$214),1)),IF($Q78&gt;='Input Data 2'!$U$12,FORECAST($Q78,INDEX('Input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2'!$U$15:$U$214),1)),FORECAST($Q78,INDEX('Input Data 2'!$U$15:$W$214,MATCH(VLOOKUP($Q78,'Input Data 2'!$U$15:$U$214,1),'Input Data 2'!$U$15:$U$214),3):INDEX('Input Data 2'!$U$15:$W$214,MATCH(VLOOKUP($Q78,'Input Data 2'!$U$15:$U$214,1),'Input Data 2'!$U$15:$U$214)+1,3),INDEX('Input Data 2'!$U$15:$W$214,MATCH(VLOOKUP($Q78,'Input Data 2'!$U$15:$W$214,1),'Input Data 2'!$U$15:$U$214),1):INDEX('Input Data 2'!$U$15:$W$214,MATCH(VLOOKUP($Q78,'Input Data 2'!$U$15:$U$214,1),'Input Data 2'!$U$15:$U$214)+1,1))))</f>
        <v>#NUM!</v>
      </c>
      <c r="U78" s="17">
        <v>68</v>
      </c>
      <c r="V78">
        <f>IF(NOT(U78&gt;$B$6),'Input Data 2'!$G$2+('Input Data 2'!$G$3-'Input Data 2'!$G$2)/($B$6-1)*(U78-1),"")</f>
        <v>0</v>
      </c>
      <c r="W78" t="e">
        <f>IF($V78&lt;='Input Data 2'!$AA$11,FORECAST($V78,INDEX('Input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2'!$AA$15:$AA$214),1)),IF($V78&gt;='Input Data 2'!$AA$12,FORECAST($V78,INDEX('Input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2'!$AA$15:$AA$214),1)),FORECAST($V78,INDEX('Input Data 2'!$AA$15:$AC$214,MATCH(VLOOKUP($V78,'Input Data 2'!$AA$15:$AA$214,1),'Input Data 2'!$AA$15:$AA$214),2):INDEX('Input Data 2'!$AA$15:$AC$214,MATCH(VLOOKUP($V78,'Input Data 2'!$AA$15:$AA$214,1),'Input Data 2'!$AA$15:$AA$214)+1,2),INDEX('Input Data 2'!$AA$15:$AC$214,MATCH(VLOOKUP($V78,'Input Data 2'!$AA$15:$AC$214,1),'Input Data 2'!$AA$15:$AA$214),1):INDEX('Input Data 2'!$AA$15:$AC$214,MATCH(VLOOKUP($V78,'Input Data 2'!$AA$15:$AA$214,1),'Input Data 2'!$AA$15:$AA$214)+1,1))))</f>
        <v>#NUM!</v>
      </c>
      <c r="X78" t="e">
        <f>IF($V78&lt;='Input Data 2'!$AA$11,FORECAST($V78,INDEX('Input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2'!$AA$15:$AA$214),1)),IF($V78&gt;='Input Data 2'!$AA$12,FORECAST($V78,INDEX('Input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2'!$AA$15:$AA$214),1)),FORECAST($V78,INDEX('Input Data 2'!$AA$15:$AC$214,MATCH(VLOOKUP($V78,'Input Data 2'!$AA$15:$AA$214,1),'Input Data 2'!$AA$15:$AA$214),3):INDEX('Input Data 2'!$AA$15:$AC$214,MATCH(VLOOKUP($V78,'Input Data 2'!$AA$15:$AA$214,1),'Input Data 2'!$AA$15:$AA$214)+1,3),INDEX('Input Data 2'!$AA$15:$AC$214,MATCH(VLOOKUP($V78,'Input Data 2'!$AA$15:$AC$214,1),'Input Data 2'!$AA$15:$AA$214),1):INDEX('Input Data 2'!$AA$15:$AC$214,MATCH(VLOOKUP($V78,'Input Data 2'!$AA$15:$AA$214,1),'Input Data 2'!$AA$15:$AA$214)+1,1))))</f>
        <v>#NUM!</v>
      </c>
    </row>
    <row r="79" spans="1:24" x14ac:dyDescent="0.3">
      <c r="A79" s="17">
        <v>69</v>
      </c>
      <c r="B79">
        <f>IF(NOT(A79&gt;$B$6),'Input Data 2'!$G$2+('Input Data 2'!$G$3-'Input Data 2'!$G$2)/($B$6-1)*(A79-1),"")</f>
        <v>0</v>
      </c>
      <c r="C79" t="e">
        <f>IF($B79&lt;='Input Data 2'!$C$11,FORECAST($B79,INDEX('Input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2'!$C$15:$C$214),1)),IF($B79&gt;='Input Data 2'!$C$12,FORECAST($B79,INDEX('Input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2'!$C$15:$C$214),1)),FORECAST($B79,INDEX('Input Data 2'!$C$15:$E$214,MATCH(VLOOKUP($B79,'Input Data 2'!$C$15:$C$214,1),'Input Data 2'!$C$15:$C$214),2):INDEX('Input Data 2'!$C$15:$E$214,MATCH(VLOOKUP($B79,'Input Data 2'!$C$15:$C$214,1),'Input Data 2'!$C$15:$C$214)+1,2),INDEX('Input Data 2'!$C$15:$E$214,MATCH(VLOOKUP($B79,'Input Data 2'!$C$15:$C$214,1),'Input Data 2'!$C$15:$C$214),1):INDEX('Input Data 2'!$C$15:$E$214,MATCH(VLOOKUP($B79,'Input Data 2'!$C$15:$C$214,1),'Input Data 2'!$C$15:$C$214)+1,1))))</f>
        <v>#NUM!</v>
      </c>
      <c r="D79" t="e">
        <f>IF($B79&lt;='Input Data 2'!$C$11,FORECAST($B79,INDEX('Input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2'!$C$15:$C$214),1)),IF($B79&gt;='Input Data 2'!$C$12,FORECAST($B79,INDEX('Input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2'!$C$15:$C$214),1)),FORECAST($B79,INDEX('Input Data 2'!$C$15:$E$214,MATCH(VLOOKUP($B79,'Input Data 2'!$C$15:$C$214,1),'Input Data 2'!$C$15:$C$214),3):INDEX('Input Data 2'!$C$15:$E$214,MATCH(VLOOKUP($B79,'Input Data 2'!$C$15:$C$214,1),'Input Data 2'!$C$15:$C$214)+1,3),INDEX('Input Data 2'!$C$15:$E$214,MATCH(VLOOKUP($B79,'Input Data 2'!$C$15:$C$214,1),'Input Data 2'!$C$15:$C$214),1):INDEX('Input Data 2'!$C$15:$E$214,MATCH(VLOOKUP($B79,'Input Data 2'!$C$15:$C$214,1),'Input Data 2'!$C$15:$C$214)+1,1))))</f>
        <v>#NUM!</v>
      </c>
      <c r="F79" s="17">
        <v>69</v>
      </c>
      <c r="G79">
        <f>IF(NOT(F79&gt;$B$6),'Input Data 2'!$G$2+('Input Data 2'!$G$3-'Input Data 2'!$G$2)/($B$6-1)*(F79-1),"")</f>
        <v>0</v>
      </c>
      <c r="H79" t="e">
        <f>IF($G79&lt;='Input Data 2'!$I$11,FORECAST($G79,INDEX('Input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2'!$I$15:$I$214),1)),IF($G79&gt;='Input Data 2'!$I$12,FORECAST($G79,INDEX('Input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2'!$I$15:$I$214),1)),FORECAST($G79,INDEX('Input Data 2'!$I$15:$K$214,MATCH(VLOOKUP($G79,'Input Data 2'!$I$15:$I$214,1),'Input Data 2'!$I$15:$I$214),2):INDEX('Input Data 2'!$I$15:$K$214,MATCH(VLOOKUP($G79,'Input Data 2'!$I$15:$I$214,1),'Input Data 2'!$I$15:$I$214)+1,2),INDEX('Input Data 2'!$I$15:$K$214,MATCH(VLOOKUP($G79,'Input Data 2'!$I$15:$K$214,1),'Input Data 2'!$I$15:$I$214),1):INDEX('Input Data 2'!$I$15:$K$214,MATCH(VLOOKUP($G79,'Input Data 2'!$I$15:$I$214,1),'Input Data 2'!$I$15:$I$214)+1,1))))</f>
        <v>#NUM!</v>
      </c>
      <c r="I79" t="e">
        <f>IF($G79&lt;='Input Data 2'!$I$11,FORECAST($G79,INDEX('Input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2'!$I$15:$I$214),1)),IF($G79&gt;='Input Data 2'!$I$12,FORECAST($G79,INDEX('Input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2'!$I$15:$I$214),1)),FORECAST($G79,INDEX('Input Data 2'!$I$15:$K$214,MATCH(VLOOKUP($G79,'Input Data 2'!$I$15:$I$214,1),'Input Data 2'!$I$15:$I$214),3):INDEX('Input Data 2'!$I$15:$K$214,MATCH(VLOOKUP($G79,'Input Data 2'!$I$15:$I$214,1),'Input Data 2'!$I$15:$I$214)+1,3),INDEX('Input Data 2'!$I$15:$K$214,MATCH(VLOOKUP($G79,'Input Data 2'!$I$15:$K$214,1),'Input Data 2'!$I$15:$I$214),1):INDEX('Input Data 2'!$I$15:$K$214,MATCH(VLOOKUP($G79,'Input Data 2'!$I$15:$I$214,1),'Input Data 2'!$I$15:$I$214)+1,1))))</f>
        <v>#NUM!</v>
      </c>
      <c r="K79" s="17">
        <v>69</v>
      </c>
      <c r="L79">
        <f>IF(NOT(K79&gt;$B$6),'Input Data 2'!$G$2+('Input Data 2'!$G$3-'Input Data 2'!$G$2)/($B$6-1)*(K79-1),"")</f>
        <v>0</v>
      </c>
      <c r="M79" t="e">
        <f>IF($L79&lt;='Input Data 2'!$O$11,FORECAST($L79,INDEX('Input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2'!$O$15:$O$214),1)),IF($L79&gt;='Input Data 2'!$O$12,FORECAST($L79,INDEX('Input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2'!$O$15:$O$214),1)),FORECAST($L79,INDEX('Input Data 2'!$O$15:$Q$214,MATCH(VLOOKUP($L79,'Input Data 2'!$O$15:$O$214,1),'Input Data 2'!$O$15:$O$214),2):INDEX('Input Data 2'!$O$15:$Q$214,MATCH(VLOOKUP($L79,'Input Data 2'!$O$15:$O$214,1),'Input Data 2'!$O$15:$O$214)+1,2),INDEX('Input Data 2'!$O$15:$Q$214,MATCH(VLOOKUP($L79,'Input Data 2'!$O$15:$Q$214,1),'Input Data 2'!$O$15:$O$214),1):INDEX('Input Data 2'!$O$15:$Q$214,MATCH(VLOOKUP($L79,'Input Data 2'!$O$15:$O$214,1),'Input Data 2'!$O$15:$O$214)+1,1))))</f>
        <v>#NUM!</v>
      </c>
      <c r="N79" t="e">
        <f>IF($L79&lt;='Input Data 2'!$O$11,FORECAST($L79,INDEX('Input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2'!$O$15:$O$214),1)),IF($L79&gt;='Input Data 2'!$O$12,FORECAST($L79,INDEX('Input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2'!$O$15:$O$214),1)),FORECAST($L79,INDEX('Input Data 2'!$O$15:$Q$214,MATCH(VLOOKUP($L79,'Input Data 2'!$O$15:$O$214,1),'Input Data 2'!$O$15:$O$214),3):INDEX('Input Data 2'!$O$15:$Q$214,MATCH(VLOOKUP($L79,'Input Data 2'!$O$15:$O$214,1),'Input Data 2'!$O$15:$O$214)+1,3),INDEX('Input Data 2'!$O$15:$Q$214,MATCH(VLOOKUP($L79,'Input Data 2'!$O$15:$Q$214,1),'Input Data 2'!$O$15:$O$214),1):INDEX('Input Data 2'!$O$15:$Q$214,MATCH(VLOOKUP($L79,'Input Data 2'!$O$15:$O$214,1),'Input Data 2'!$O$15:$O$214)+1,1))))</f>
        <v>#NUM!</v>
      </c>
      <c r="P79" s="17">
        <v>69</v>
      </c>
      <c r="Q79">
        <f>IF(NOT(P79&gt;$B$6),'Input Data 2'!$G$2+('Input Data 2'!$G$3-'Input Data 2'!$G$2)/($B$6-1)*(P79-1),"")</f>
        <v>0</v>
      </c>
      <c r="R79" t="e">
        <f>IF($Q79&lt;='Input Data 2'!$U$11,FORECAST($Q79,INDEX('Input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2'!$U$15:$U$214),1)),IF($Q79&gt;='Input Data 2'!$U$12,FORECAST($Q79,INDEX('Input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2'!$U$15:$U$214),1)),FORECAST($Q79,INDEX('Input Data 2'!$U$15:$W$214,MATCH(VLOOKUP($Q79,'Input Data 2'!$U$15:$U$214,1),'Input Data 2'!$U$15:$U$214),2):INDEX('Input Data 2'!$U$15:$W$214,MATCH(VLOOKUP($Q79,'Input Data 2'!$U$15:$U$214,1),'Input Data 2'!$U$15:$U$214)+1,2),INDEX('Input Data 2'!$U$15:$W$214,MATCH(VLOOKUP($Q79,'Input Data 2'!$U$15:$W$214,1),'Input Data 2'!$U$15:$U$214),1):INDEX('Input Data 2'!$U$15:$W$214,MATCH(VLOOKUP($Q79,'Input Data 2'!$U$15:$U$214,1),'Input Data 2'!$U$15:$U$214)+1,1))))</f>
        <v>#NUM!</v>
      </c>
      <c r="S79" t="e">
        <f>IF($Q79&lt;='Input Data 2'!$U$11,FORECAST($Q79,INDEX('Input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2'!$U$15:$U$214),1)),IF($Q79&gt;='Input Data 2'!$U$12,FORECAST($Q79,INDEX('Input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2'!$U$15:$U$214),1)),FORECAST($Q79,INDEX('Input Data 2'!$U$15:$W$214,MATCH(VLOOKUP($Q79,'Input Data 2'!$U$15:$U$214,1),'Input Data 2'!$U$15:$U$214),3):INDEX('Input Data 2'!$U$15:$W$214,MATCH(VLOOKUP($Q79,'Input Data 2'!$U$15:$U$214,1),'Input Data 2'!$U$15:$U$214)+1,3),INDEX('Input Data 2'!$U$15:$W$214,MATCH(VLOOKUP($Q79,'Input Data 2'!$U$15:$W$214,1),'Input Data 2'!$U$15:$U$214),1):INDEX('Input Data 2'!$U$15:$W$214,MATCH(VLOOKUP($Q79,'Input Data 2'!$U$15:$U$214,1),'Input Data 2'!$U$15:$U$214)+1,1))))</f>
        <v>#NUM!</v>
      </c>
      <c r="U79" s="17">
        <v>69</v>
      </c>
      <c r="V79">
        <f>IF(NOT(U79&gt;$B$6),'Input Data 2'!$G$2+('Input Data 2'!$G$3-'Input Data 2'!$G$2)/($B$6-1)*(U79-1),"")</f>
        <v>0</v>
      </c>
      <c r="W79" t="e">
        <f>IF($V79&lt;='Input Data 2'!$AA$11,FORECAST($V79,INDEX('Input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2'!$AA$15:$AA$214),1)),IF($V79&gt;='Input Data 2'!$AA$12,FORECAST($V79,INDEX('Input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2'!$AA$15:$AA$214),1)),FORECAST($V79,INDEX('Input Data 2'!$AA$15:$AC$214,MATCH(VLOOKUP($V79,'Input Data 2'!$AA$15:$AA$214,1),'Input Data 2'!$AA$15:$AA$214),2):INDEX('Input Data 2'!$AA$15:$AC$214,MATCH(VLOOKUP($V79,'Input Data 2'!$AA$15:$AA$214,1),'Input Data 2'!$AA$15:$AA$214)+1,2),INDEX('Input Data 2'!$AA$15:$AC$214,MATCH(VLOOKUP($V79,'Input Data 2'!$AA$15:$AC$214,1),'Input Data 2'!$AA$15:$AA$214),1):INDEX('Input Data 2'!$AA$15:$AC$214,MATCH(VLOOKUP($V79,'Input Data 2'!$AA$15:$AA$214,1),'Input Data 2'!$AA$15:$AA$214)+1,1))))</f>
        <v>#NUM!</v>
      </c>
      <c r="X79" t="e">
        <f>IF($V79&lt;='Input Data 2'!$AA$11,FORECAST($V79,INDEX('Input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2'!$AA$15:$AA$214),1)),IF($V79&gt;='Input Data 2'!$AA$12,FORECAST($V79,INDEX('Input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2'!$AA$15:$AA$214),1)),FORECAST($V79,INDEX('Input Data 2'!$AA$15:$AC$214,MATCH(VLOOKUP($V79,'Input Data 2'!$AA$15:$AA$214,1),'Input Data 2'!$AA$15:$AA$214),3):INDEX('Input Data 2'!$AA$15:$AC$214,MATCH(VLOOKUP($V79,'Input Data 2'!$AA$15:$AA$214,1),'Input Data 2'!$AA$15:$AA$214)+1,3),INDEX('Input Data 2'!$AA$15:$AC$214,MATCH(VLOOKUP($V79,'Input Data 2'!$AA$15:$AC$214,1),'Input Data 2'!$AA$15:$AA$214),1):INDEX('Input Data 2'!$AA$15:$AC$214,MATCH(VLOOKUP($V79,'Input Data 2'!$AA$15:$AA$214,1),'Input Data 2'!$AA$15:$AA$214)+1,1))))</f>
        <v>#NUM!</v>
      </c>
    </row>
    <row r="80" spans="1:24" x14ac:dyDescent="0.3">
      <c r="A80" s="17">
        <v>70</v>
      </c>
      <c r="B80">
        <f>IF(NOT(A80&gt;$B$6),'Input Data 2'!$G$2+('Input Data 2'!$G$3-'Input Data 2'!$G$2)/($B$6-1)*(A80-1),"")</f>
        <v>0</v>
      </c>
      <c r="C80" t="e">
        <f>IF($B80&lt;='Input Data 2'!$C$11,FORECAST($B80,INDEX('Input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2'!$C$15:$C$214),1)),IF($B80&gt;='Input Data 2'!$C$12,FORECAST($B80,INDEX('Input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2'!$C$15:$C$214),1)),FORECAST($B80,INDEX('Input Data 2'!$C$15:$E$214,MATCH(VLOOKUP($B80,'Input Data 2'!$C$15:$C$214,1),'Input Data 2'!$C$15:$C$214),2):INDEX('Input Data 2'!$C$15:$E$214,MATCH(VLOOKUP($B80,'Input Data 2'!$C$15:$C$214,1),'Input Data 2'!$C$15:$C$214)+1,2),INDEX('Input Data 2'!$C$15:$E$214,MATCH(VLOOKUP($B80,'Input Data 2'!$C$15:$C$214,1),'Input Data 2'!$C$15:$C$214),1):INDEX('Input Data 2'!$C$15:$E$214,MATCH(VLOOKUP($B80,'Input Data 2'!$C$15:$C$214,1),'Input Data 2'!$C$15:$C$214)+1,1))))</f>
        <v>#NUM!</v>
      </c>
      <c r="D80" t="e">
        <f>IF($B80&lt;='Input Data 2'!$C$11,FORECAST($B80,INDEX('Input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2'!$C$15:$C$214),1)),IF($B80&gt;='Input Data 2'!$C$12,FORECAST($B80,INDEX('Input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2'!$C$15:$C$214),1)),FORECAST($B80,INDEX('Input Data 2'!$C$15:$E$214,MATCH(VLOOKUP($B80,'Input Data 2'!$C$15:$C$214,1),'Input Data 2'!$C$15:$C$214),3):INDEX('Input Data 2'!$C$15:$E$214,MATCH(VLOOKUP($B80,'Input Data 2'!$C$15:$C$214,1),'Input Data 2'!$C$15:$C$214)+1,3),INDEX('Input Data 2'!$C$15:$E$214,MATCH(VLOOKUP($B80,'Input Data 2'!$C$15:$C$214,1),'Input Data 2'!$C$15:$C$214),1):INDEX('Input Data 2'!$C$15:$E$214,MATCH(VLOOKUP($B80,'Input Data 2'!$C$15:$C$214,1),'Input Data 2'!$C$15:$C$214)+1,1))))</f>
        <v>#NUM!</v>
      </c>
      <c r="F80" s="17">
        <v>70</v>
      </c>
      <c r="G80">
        <f>IF(NOT(F80&gt;$B$6),'Input Data 2'!$G$2+('Input Data 2'!$G$3-'Input Data 2'!$G$2)/($B$6-1)*(F80-1),"")</f>
        <v>0</v>
      </c>
      <c r="H80" t="e">
        <f>IF($G80&lt;='Input Data 2'!$I$11,FORECAST($G80,INDEX('Input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2'!$I$15:$I$214),1)),IF($G80&gt;='Input Data 2'!$I$12,FORECAST($G80,INDEX('Input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2'!$I$15:$I$214),1)),FORECAST($G80,INDEX('Input Data 2'!$I$15:$K$214,MATCH(VLOOKUP($G80,'Input Data 2'!$I$15:$I$214,1),'Input Data 2'!$I$15:$I$214),2):INDEX('Input Data 2'!$I$15:$K$214,MATCH(VLOOKUP($G80,'Input Data 2'!$I$15:$I$214,1),'Input Data 2'!$I$15:$I$214)+1,2),INDEX('Input Data 2'!$I$15:$K$214,MATCH(VLOOKUP($G80,'Input Data 2'!$I$15:$K$214,1),'Input Data 2'!$I$15:$I$214),1):INDEX('Input Data 2'!$I$15:$K$214,MATCH(VLOOKUP($G80,'Input Data 2'!$I$15:$I$214,1),'Input Data 2'!$I$15:$I$214)+1,1))))</f>
        <v>#NUM!</v>
      </c>
      <c r="I80" t="e">
        <f>IF($G80&lt;='Input Data 2'!$I$11,FORECAST($G80,INDEX('Input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2'!$I$15:$I$214),1)),IF($G80&gt;='Input Data 2'!$I$12,FORECAST($G80,INDEX('Input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2'!$I$15:$I$214),1)),FORECAST($G80,INDEX('Input Data 2'!$I$15:$K$214,MATCH(VLOOKUP($G80,'Input Data 2'!$I$15:$I$214,1),'Input Data 2'!$I$15:$I$214),3):INDEX('Input Data 2'!$I$15:$K$214,MATCH(VLOOKUP($G80,'Input Data 2'!$I$15:$I$214,1),'Input Data 2'!$I$15:$I$214)+1,3),INDEX('Input Data 2'!$I$15:$K$214,MATCH(VLOOKUP($G80,'Input Data 2'!$I$15:$K$214,1),'Input Data 2'!$I$15:$I$214),1):INDEX('Input Data 2'!$I$15:$K$214,MATCH(VLOOKUP($G80,'Input Data 2'!$I$15:$I$214,1),'Input Data 2'!$I$15:$I$214)+1,1))))</f>
        <v>#NUM!</v>
      </c>
      <c r="K80" s="17">
        <v>70</v>
      </c>
      <c r="L80">
        <f>IF(NOT(K80&gt;$B$6),'Input Data 2'!$G$2+('Input Data 2'!$G$3-'Input Data 2'!$G$2)/($B$6-1)*(K80-1),"")</f>
        <v>0</v>
      </c>
      <c r="M80" t="e">
        <f>IF($L80&lt;='Input Data 2'!$O$11,FORECAST($L80,INDEX('Input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2'!$O$15:$O$214),1)),IF($L80&gt;='Input Data 2'!$O$12,FORECAST($L80,INDEX('Input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2'!$O$15:$O$214),1)),FORECAST($L80,INDEX('Input Data 2'!$O$15:$Q$214,MATCH(VLOOKUP($L80,'Input Data 2'!$O$15:$O$214,1),'Input Data 2'!$O$15:$O$214),2):INDEX('Input Data 2'!$O$15:$Q$214,MATCH(VLOOKUP($L80,'Input Data 2'!$O$15:$O$214,1),'Input Data 2'!$O$15:$O$214)+1,2),INDEX('Input Data 2'!$O$15:$Q$214,MATCH(VLOOKUP($L80,'Input Data 2'!$O$15:$Q$214,1),'Input Data 2'!$O$15:$O$214),1):INDEX('Input Data 2'!$O$15:$Q$214,MATCH(VLOOKUP($L80,'Input Data 2'!$O$15:$O$214,1),'Input Data 2'!$O$15:$O$214)+1,1))))</f>
        <v>#NUM!</v>
      </c>
      <c r="N80" t="e">
        <f>IF($L80&lt;='Input Data 2'!$O$11,FORECAST($L80,INDEX('Input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2'!$O$15:$O$214),1)),IF($L80&gt;='Input Data 2'!$O$12,FORECAST($L80,INDEX('Input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2'!$O$15:$O$214),1)),FORECAST($L80,INDEX('Input Data 2'!$O$15:$Q$214,MATCH(VLOOKUP($L80,'Input Data 2'!$O$15:$O$214,1),'Input Data 2'!$O$15:$O$214),3):INDEX('Input Data 2'!$O$15:$Q$214,MATCH(VLOOKUP($L80,'Input Data 2'!$O$15:$O$214,1),'Input Data 2'!$O$15:$O$214)+1,3),INDEX('Input Data 2'!$O$15:$Q$214,MATCH(VLOOKUP($L80,'Input Data 2'!$O$15:$Q$214,1),'Input Data 2'!$O$15:$O$214),1):INDEX('Input Data 2'!$O$15:$Q$214,MATCH(VLOOKUP($L80,'Input Data 2'!$O$15:$O$214,1),'Input Data 2'!$O$15:$O$214)+1,1))))</f>
        <v>#NUM!</v>
      </c>
      <c r="P80" s="17">
        <v>70</v>
      </c>
      <c r="Q80">
        <f>IF(NOT(P80&gt;$B$6),'Input Data 2'!$G$2+('Input Data 2'!$G$3-'Input Data 2'!$G$2)/($B$6-1)*(P80-1),"")</f>
        <v>0</v>
      </c>
      <c r="R80" t="e">
        <f>IF($Q80&lt;='Input Data 2'!$U$11,FORECAST($Q80,INDEX('Input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2'!$U$15:$U$214),1)),IF($Q80&gt;='Input Data 2'!$U$12,FORECAST($Q80,INDEX('Input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2'!$U$15:$U$214),1)),FORECAST($Q80,INDEX('Input Data 2'!$U$15:$W$214,MATCH(VLOOKUP($Q80,'Input Data 2'!$U$15:$U$214,1),'Input Data 2'!$U$15:$U$214),2):INDEX('Input Data 2'!$U$15:$W$214,MATCH(VLOOKUP($Q80,'Input Data 2'!$U$15:$U$214,1),'Input Data 2'!$U$15:$U$214)+1,2),INDEX('Input Data 2'!$U$15:$W$214,MATCH(VLOOKUP($Q80,'Input Data 2'!$U$15:$W$214,1),'Input Data 2'!$U$15:$U$214),1):INDEX('Input Data 2'!$U$15:$W$214,MATCH(VLOOKUP($Q80,'Input Data 2'!$U$15:$U$214,1),'Input Data 2'!$U$15:$U$214)+1,1))))</f>
        <v>#NUM!</v>
      </c>
      <c r="S80" t="e">
        <f>IF($Q80&lt;='Input Data 2'!$U$11,FORECAST($Q80,INDEX('Input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2'!$U$15:$U$214),1)),IF($Q80&gt;='Input Data 2'!$U$12,FORECAST($Q80,INDEX('Input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2'!$U$15:$U$214),1)),FORECAST($Q80,INDEX('Input Data 2'!$U$15:$W$214,MATCH(VLOOKUP($Q80,'Input Data 2'!$U$15:$U$214,1),'Input Data 2'!$U$15:$U$214),3):INDEX('Input Data 2'!$U$15:$W$214,MATCH(VLOOKUP($Q80,'Input Data 2'!$U$15:$U$214,1),'Input Data 2'!$U$15:$U$214)+1,3),INDEX('Input Data 2'!$U$15:$W$214,MATCH(VLOOKUP($Q80,'Input Data 2'!$U$15:$W$214,1),'Input Data 2'!$U$15:$U$214),1):INDEX('Input Data 2'!$U$15:$W$214,MATCH(VLOOKUP($Q80,'Input Data 2'!$U$15:$U$214,1),'Input Data 2'!$U$15:$U$214)+1,1))))</f>
        <v>#NUM!</v>
      </c>
      <c r="U80" s="17">
        <v>70</v>
      </c>
      <c r="V80">
        <f>IF(NOT(U80&gt;$B$6),'Input Data 2'!$G$2+('Input Data 2'!$G$3-'Input Data 2'!$G$2)/($B$6-1)*(U80-1),"")</f>
        <v>0</v>
      </c>
      <c r="W80" t="e">
        <f>IF($V80&lt;='Input Data 2'!$AA$11,FORECAST($V80,INDEX('Input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2'!$AA$15:$AA$214),1)),IF($V80&gt;='Input Data 2'!$AA$12,FORECAST($V80,INDEX('Input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2'!$AA$15:$AA$214),1)),FORECAST($V80,INDEX('Input Data 2'!$AA$15:$AC$214,MATCH(VLOOKUP($V80,'Input Data 2'!$AA$15:$AA$214,1),'Input Data 2'!$AA$15:$AA$214),2):INDEX('Input Data 2'!$AA$15:$AC$214,MATCH(VLOOKUP($V80,'Input Data 2'!$AA$15:$AA$214,1),'Input Data 2'!$AA$15:$AA$214)+1,2),INDEX('Input Data 2'!$AA$15:$AC$214,MATCH(VLOOKUP($V80,'Input Data 2'!$AA$15:$AC$214,1),'Input Data 2'!$AA$15:$AA$214),1):INDEX('Input Data 2'!$AA$15:$AC$214,MATCH(VLOOKUP($V80,'Input Data 2'!$AA$15:$AA$214,1),'Input Data 2'!$AA$15:$AA$214)+1,1))))</f>
        <v>#NUM!</v>
      </c>
      <c r="X80" t="e">
        <f>IF($V80&lt;='Input Data 2'!$AA$11,FORECAST($V80,INDEX('Input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2'!$AA$15:$AA$214),1)),IF($V80&gt;='Input Data 2'!$AA$12,FORECAST($V80,INDEX('Input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2'!$AA$15:$AA$214),1)),FORECAST($V80,INDEX('Input Data 2'!$AA$15:$AC$214,MATCH(VLOOKUP($V80,'Input Data 2'!$AA$15:$AA$214,1),'Input Data 2'!$AA$15:$AA$214),3):INDEX('Input Data 2'!$AA$15:$AC$214,MATCH(VLOOKUP($V80,'Input Data 2'!$AA$15:$AA$214,1),'Input Data 2'!$AA$15:$AA$214)+1,3),INDEX('Input Data 2'!$AA$15:$AC$214,MATCH(VLOOKUP($V80,'Input Data 2'!$AA$15:$AC$214,1),'Input Data 2'!$AA$15:$AA$214),1):INDEX('Input Data 2'!$AA$15:$AC$214,MATCH(VLOOKUP($V80,'Input Data 2'!$AA$15:$AA$214,1),'Input Data 2'!$AA$15:$AA$214)+1,1))))</f>
        <v>#NUM!</v>
      </c>
    </row>
    <row r="81" spans="1:24" x14ac:dyDescent="0.3">
      <c r="A81" s="17">
        <v>71</v>
      </c>
      <c r="B81">
        <f>IF(NOT(A81&gt;$B$6),'Input Data 2'!$G$2+('Input Data 2'!$G$3-'Input Data 2'!$G$2)/($B$6-1)*(A81-1),"")</f>
        <v>0</v>
      </c>
      <c r="C81" t="e">
        <f>IF($B81&lt;='Input Data 2'!$C$11,FORECAST($B81,INDEX('Input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2'!$C$15:$C$214),1)),IF($B81&gt;='Input Data 2'!$C$12,FORECAST($B81,INDEX('Input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2'!$C$15:$C$214),1)),FORECAST($B81,INDEX('Input Data 2'!$C$15:$E$214,MATCH(VLOOKUP($B81,'Input Data 2'!$C$15:$C$214,1),'Input Data 2'!$C$15:$C$214),2):INDEX('Input Data 2'!$C$15:$E$214,MATCH(VLOOKUP($B81,'Input Data 2'!$C$15:$C$214,1),'Input Data 2'!$C$15:$C$214)+1,2),INDEX('Input Data 2'!$C$15:$E$214,MATCH(VLOOKUP($B81,'Input Data 2'!$C$15:$C$214,1),'Input Data 2'!$C$15:$C$214),1):INDEX('Input Data 2'!$C$15:$E$214,MATCH(VLOOKUP($B81,'Input Data 2'!$C$15:$C$214,1),'Input Data 2'!$C$15:$C$214)+1,1))))</f>
        <v>#NUM!</v>
      </c>
      <c r="D81" t="e">
        <f>IF($B81&lt;='Input Data 2'!$C$11,FORECAST($B81,INDEX('Input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2'!$C$15:$C$214),1)),IF($B81&gt;='Input Data 2'!$C$12,FORECAST($B81,INDEX('Input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2'!$C$15:$C$214),1)),FORECAST($B81,INDEX('Input Data 2'!$C$15:$E$214,MATCH(VLOOKUP($B81,'Input Data 2'!$C$15:$C$214,1),'Input Data 2'!$C$15:$C$214),3):INDEX('Input Data 2'!$C$15:$E$214,MATCH(VLOOKUP($B81,'Input Data 2'!$C$15:$C$214,1),'Input Data 2'!$C$15:$C$214)+1,3),INDEX('Input Data 2'!$C$15:$E$214,MATCH(VLOOKUP($B81,'Input Data 2'!$C$15:$C$214,1),'Input Data 2'!$C$15:$C$214),1):INDEX('Input Data 2'!$C$15:$E$214,MATCH(VLOOKUP($B81,'Input Data 2'!$C$15:$C$214,1),'Input Data 2'!$C$15:$C$214)+1,1))))</f>
        <v>#NUM!</v>
      </c>
      <c r="F81" s="17">
        <v>71</v>
      </c>
      <c r="G81">
        <f>IF(NOT(F81&gt;$B$6),'Input Data 2'!$G$2+('Input Data 2'!$G$3-'Input Data 2'!$G$2)/($B$6-1)*(F81-1),"")</f>
        <v>0</v>
      </c>
      <c r="H81" t="e">
        <f>IF($G81&lt;='Input Data 2'!$I$11,FORECAST($G81,INDEX('Input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2'!$I$15:$I$214),1)),IF($G81&gt;='Input Data 2'!$I$12,FORECAST($G81,INDEX('Input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2'!$I$15:$I$214),1)),FORECAST($G81,INDEX('Input Data 2'!$I$15:$K$214,MATCH(VLOOKUP($G81,'Input Data 2'!$I$15:$I$214,1),'Input Data 2'!$I$15:$I$214),2):INDEX('Input Data 2'!$I$15:$K$214,MATCH(VLOOKUP($G81,'Input Data 2'!$I$15:$I$214,1),'Input Data 2'!$I$15:$I$214)+1,2),INDEX('Input Data 2'!$I$15:$K$214,MATCH(VLOOKUP($G81,'Input Data 2'!$I$15:$K$214,1),'Input Data 2'!$I$15:$I$214),1):INDEX('Input Data 2'!$I$15:$K$214,MATCH(VLOOKUP($G81,'Input Data 2'!$I$15:$I$214,1),'Input Data 2'!$I$15:$I$214)+1,1))))</f>
        <v>#NUM!</v>
      </c>
      <c r="I81" t="e">
        <f>IF($G81&lt;='Input Data 2'!$I$11,FORECAST($G81,INDEX('Input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2'!$I$15:$I$214),1)),IF($G81&gt;='Input Data 2'!$I$12,FORECAST($G81,INDEX('Input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2'!$I$15:$I$214),1)),FORECAST($G81,INDEX('Input Data 2'!$I$15:$K$214,MATCH(VLOOKUP($G81,'Input Data 2'!$I$15:$I$214,1),'Input Data 2'!$I$15:$I$214),3):INDEX('Input Data 2'!$I$15:$K$214,MATCH(VLOOKUP($G81,'Input Data 2'!$I$15:$I$214,1),'Input Data 2'!$I$15:$I$214)+1,3),INDEX('Input Data 2'!$I$15:$K$214,MATCH(VLOOKUP($G81,'Input Data 2'!$I$15:$K$214,1),'Input Data 2'!$I$15:$I$214),1):INDEX('Input Data 2'!$I$15:$K$214,MATCH(VLOOKUP($G81,'Input Data 2'!$I$15:$I$214,1),'Input Data 2'!$I$15:$I$214)+1,1))))</f>
        <v>#NUM!</v>
      </c>
      <c r="K81" s="17">
        <v>71</v>
      </c>
      <c r="L81">
        <f>IF(NOT(K81&gt;$B$6),'Input Data 2'!$G$2+('Input Data 2'!$G$3-'Input Data 2'!$G$2)/($B$6-1)*(K81-1),"")</f>
        <v>0</v>
      </c>
      <c r="M81" t="e">
        <f>IF($L81&lt;='Input Data 2'!$O$11,FORECAST($L81,INDEX('Input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2'!$O$15:$O$214),1)),IF($L81&gt;='Input Data 2'!$O$12,FORECAST($L81,INDEX('Input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2'!$O$15:$O$214),1)),FORECAST($L81,INDEX('Input Data 2'!$O$15:$Q$214,MATCH(VLOOKUP($L81,'Input Data 2'!$O$15:$O$214,1),'Input Data 2'!$O$15:$O$214),2):INDEX('Input Data 2'!$O$15:$Q$214,MATCH(VLOOKUP($L81,'Input Data 2'!$O$15:$O$214,1),'Input Data 2'!$O$15:$O$214)+1,2),INDEX('Input Data 2'!$O$15:$Q$214,MATCH(VLOOKUP($L81,'Input Data 2'!$O$15:$Q$214,1),'Input Data 2'!$O$15:$O$214),1):INDEX('Input Data 2'!$O$15:$Q$214,MATCH(VLOOKUP($L81,'Input Data 2'!$O$15:$O$214,1),'Input Data 2'!$O$15:$O$214)+1,1))))</f>
        <v>#NUM!</v>
      </c>
      <c r="N81" t="e">
        <f>IF($L81&lt;='Input Data 2'!$O$11,FORECAST($L81,INDEX('Input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2'!$O$15:$O$214),1)),IF($L81&gt;='Input Data 2'!$O$12,FORECAST($L81,INDEX('Input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2'!$O$15:$O$214),1)),FORECAST($L81,INDEX('Input Data 2'!$O$15:$Q$214,MATCH(VLOOKUP($L81,'Input Data 2'!$O$15:$O$214,1),'Input Data 2'!$O$15:$O$214),3):INDEX('Input Data 2'!$O$15:$Q$214,MATCH(VLOOKUP($L81,'Input Data 2'!$O$15:$O$214,1),'Input Data 2'!$O$15:$O$214)+1,3),INDEX('Input Data 2'!$O$15:$Q$214,MATCH(VLOOKUP($L81,'Input Data 2'!$O$15:$Q$214,1),'Input Data 2'!$O$15:$O$214),1):INDEX('Input Data 2'!$O$15:$Q$214,MATCH(VLOOKUP($L81,'Input Data 2'!$O$15:$O$214,1),'Input Data 2'!$O$15:$O$214)+1,1))))</f>
        <v>#NUM!</v>
      </c>
      <c r="P81" s="17">
        <v>71</v>
      </c>
      <c r="Q81">
        <f>IF(NOT(P81&gt;$B$6),'Input Data 2'!$G$2+('Input Data 2'!$G$3-'Input Data 2'!$G$2)/($B$6-1)*(P81-1),"")</f>
        <v>0</v>
      </c>
      <c r="R81" t="e">
        <f>IF($Q81&lt;='Input Data 2'!$U$11,FORECAST($Q81,INDEX('Input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2'!$U$15:$U$214),1)),IF($Q81&gt;='Input Data 2'!$U$12,FORECAST($Q81,INDEX('Input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2'!$U$15:$U$214),1)),FORECAST($Q81,INDEX('Input Data 2'!$U$15:$W$214,MATCH(VLOOKUP($Q81,'Input Data 2'!$U$15:$U$214,1),'Input Data 2'!$U$15:$U$214),2):INDEX('Input Data 2'!$U$15:$W$214,MATCH(VLOOKUP($Q81,'Input Data 2'!$U$15:$U$214,1),'Input Data 2'!$U$15:$U$214)+1,2),INDEX('Input Data 2'!$U$15:$W$214,MATCH(VLOOKUP($Q81,'Input Data 2'!$U$15:$W$214,1),'Input Data 2'!$U$15:$U$214),1):INDEX('Input Data 2'!$U$15:$W$214,MATCH(VLOOKUP($Q81,'Input Data 2'!$U$15:$U$214,1),'Input Data 2'!$U$15:$U$214)+1,1))))</f>
        <v>#NUM!</v>
      </c>
      <c r="S81" t="e">
        <f>IF($Q81&lt;='Input Data 2'!$U$11,FORECAST($Q81,INDEX('Input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2'!$U$15:$U$214),1)),IF($Q81&gt;='Input Data 2'!$U$12,FORECAST($Q81,INDEX('Input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2'!$U$15:$U$214),1)),FORECAST($Q81,INDEX('Input Data 2'!$U$15:$W$214,MATCH(VLOOKUP($Q81,'Input Data 2'!$U$15:$U$214,1),'Input Data 2'!$U$15:$U$214),3):INDEX('Input Data 2'!$U$15:$W$214,MATCH(VLOOKUP($Q81,'Input Data 2'!$U$15:$U$214,1),'Input Data 2'!$U$15:$U$214)+1,3),INDEX('Input Data 2'!$U$15:$W$214,MATCH(VLOOKUP($Q81,'Input Data 2'!$U$15:$W$214,1),'Input Data 2'!$U$15:$U$214),1):INDEX('Input Data 2'!$U$15:$W$214,MATCH(VLOOKUP($Q81,'Input Data 2'!$U$15:$U$214,1),'Input Data 2'!$U$15:$U$214)+1,1))))</f>
        <v>#NUM!</v>
      </c>
      <c r="U81" s="17">
        <v>71</v>
      </c>
      <c r="V81">
        <f>IF(NOT(U81&gt;$B$6),'Input Data 2'!$G$2+('Input Data 2'!$G$3-'Input Data 2'!$G$2)/($B$6-1)*(U81-1),"")</f>
        <v>0</v>
      </c>
      <c r="W81" t="e">
        <f>IF($V81&lt;='Input Data 2'!$AA$11,FORECAST($V81,INDEX('Input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2'!$AA$15:$AA$214),1)),IF($V81&gt;='Input Data 2'!$AA$12,FORECAST($V81,INDEX('Input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2'!$AA$15:$AA$214),1)),FORECAST($V81,INDEX('Input Data 2'!$AA$15:$AC$214,MATCH(VLOOKUP($V81,'Input Data 2'!$AA$15:$AA$214,1),'Input Data 2'!$AA$15:$AA$214),2):INDEX('Input Data 2'!$AA$15:$AC$214,MATCH(VLOOKUP($V81,'Input Data 2'!$AA$15:$AA$214,1),'Input Data 2'!$AA$15:$AA$214)+1,2),INDEX('Input Data 2'!$AA$15:$AC$214,MATCH(VLOOKUP($V81,'Input Data 2'!$AA$15:$AC$214,1),'Input Data 2'!$AA$15:$AA$214),1):INDEX('Input Data 2'!$AA$15:$AC$214,MATCH(VLOOKUP($V81,'Input Data 2'!$AA$15:$AA$214,1),'Input Data 2'!$AA$15:$AA$214)+1,1))))</f>
        <v>#NUM!</v>
      </c>
      <c r="X81" t="e">
        <f>IF($V81&lt;='Input Data 2'!$AA$11,FORECAST($V81,INDEX('Input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2'!$AA$15:$AA$214),1)),IF($V81&gt;='Input Data 2'!$AA$12,FORECAST($V81,INDEX('Input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2'!$AA$15:$AA$214),1)),FORECAST($V81,INDEX('Input Data 2'!$AA$15:$AC$214,MATCH(VLOOKUP($V81,'Input Data 2'!$AA$15:$AA$214,1),'Input Data 2'!$AA$15:$AA$214),3):INDEX('Input Data 2'!$AA$15:$AC$214,MATCH(VLOOKUP($V81,'Input Data 2'!$AA$15:$AA$214,1),'Input Data 2'!$AA$15:$AA$214)+1,3),INDEX('Input Data 2'!$AA$15:$AC$214,MATCH(VLOOKUP($V81,'Input Data 2'!$AA$15:$AC$214,1),'Input Data 2'!$AA$15:$AA$214),1):INDEX('Input Data 2'!$AA$15:$AC$214,MATCH(VLOOKUP($V81,'Input Data 2'!$AA$15:$AA$214,1),'Input Data 2'!$AA$15:$AA$214)+1,1))))</f>
        <v>#NUM!</v>
      </c>
    </row>
    <row r="82" spans="1:24" x14ac:dyDescent="0.3">
      <c r="A82" s="17">
        <v>72</v>
      </c>
      <c r="B82">
        <f>IF(NOT(A82&gt;$B$6),'Input Data 2'!$G$2+('Input Data 2'!$G$3-'Input Data 2'!$G$2)/($B$6-1)*(A82-1),"")</f>
        <v>0</v>
      </c>
      <c r="C82" t="e">
        <f>IF($B82&lt;='Input Data 2'!$C$11,FORECAST($B82,INDEX('Input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2'!$C$15:$C$214),1)),IF($B82&gt;='Input Data 2'!$C$12,FORECAST($B82,INDEX('Input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2'!$C$15:$C$214),1)),FORECAST($B82,INDEX('Input Data 2'!$C$15:$E$214,MATCH(VLOOKUP($B82,'Input Data 2'!$C$15:$C$214,1),'Input Data 2'!$C$15:$C$214),2):INDEX('Input Data 2'!$C$15:$E$214,MATCH(VLOOKUP($B82,'Input Data 2'!$C$15:$C$214,1),'Input Data 2'!$C$15:$C$214)+1,2),INDEX('Input Data 2'!$C$15:$E$214,MATCH(VLOOKUP($B82,'Input Data 2'!$C$15:$C$214,1),'Input Data 2'!$C$15:$C$214),1):INDEX('Input Data 2'!$C$15:$E$214,MATCH(VLOOKUP($B82,'Input Data 2'!$C$15:$C$214,1),'Input Data 2'!$C$15:$C$214)+1,1))))</f>
        <v>#NUM!</v>
      </c>
      <c r="D82" t="e">
        <f>IF($B82&lt;='Input Data 2'!$C$11,FORECAST($B82,INDEX('Input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2'!$C$15:$C$214),1)),IF($B82&gt;='Input Data 2'!$C$12,FORECAST($B82,INDEX('Input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2'!$C$15:$C$214),1)),FORECAST($B82,INDEX('Input Data 2'!$C$15:$E$214,MATCH(VLOOKUP($B82,'Input Data 2'!$C$15:$C$214,1),'Input Data 2'!$C$15:$C$214),3):INDEX('Input Data 2'!$C$15:$E$214,MATCH(VLOOKUP($B82,'Input Data 2'!$C$15:$C$214,1),'Input Data 2'!$C$15:$C$214)+1,3),INDEX('Input Data 2'!$C$15:$E$214,MATCH(VLOOKUP($B82,'Input Data 2'!$C$15:$C$214,1),'Input Data 2'!$C$15:$C$214),1):INDEX('Input Data 2'!$C$15:$E$214,MATCH(VLOOKUP($B82,'Input Data 2'!$C$15:$C$214,1),'Input Data 2'!$C$15:$C$214)+1,1))))</f>
        <v>#NUM!</v>
      </c>
      <c r="F82" s="17">
        <v>72</v>
      </c>
      <c r="G82">
        <f>IF(NOT(F82&gt;$B$6),'Input Data 2'!$G$2+('Input Data 2'!$G$3-'Input Data 2'!$G$2)/($B$6-1)*(F82-1),"")</f>
        <v>0</v>
      </c>
      <c r="H82" t="e">
        <f>IF($G82&lt;='Input Data 2'!$I$11,FORECAST($G82,INDEX('Input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2'!$I$15:$I$214),1)),IF($G82&gt;='Input Data 2'!$I$12,FORECAST($G82,INDEX('Input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2'!$I$15:$I$214),1)),FORECAST($G82,INDEX('Input Data 2'!$I$15:$K$214,MATCH(VLOOKUP($G82,'Input Data 2'!$I$15:$I$214,1),'Input Data 2'!$I$15:$I$214),2):INDEX('Input Data 2'!$I$15:$K$214,MATCH(VLOOKUP($G82,'Input Data 2'!$I$15:$I$214,1),'Input Data 2'!$I$15:$I$214)+1,2),INDEX('Input Data 2'!$I$15:$K$214,MATCH(VLOOKUP($G82,'Input Data 2'!$I$15:$K$214,1),'Input Data 2'!$I$15:$I$214),1):INDEX('Input Data 2'!$I$15:$K$214,MATCH(VLOOKUP($G82,'Input Data 2'!$I$15:$I$214,1),'Input Data 2'!$I$15:$I$214)+1,1))))</f>
        <v>#NUM!</v>
      </c>
      <c r="I82" t="e">
        <f>IF($G82&lt;='Input Data 2'!$I$11,FORECAST($G82,INDEX('Input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2'!$I$15:$I$214),1)),IF($G82&gt;='Input Data 2'!$I$12,FORECAST($G82,INDEX('Input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2'!$I$15:$I$214),1)),FORECAST($G82,INDEX('Input Data 2'!$I$15:$K$214,MATCH(VLOOKUP($G82,'Input Data 2'!$I$15:$I$214,1),'Input Data 2'!$I$15:$I$214),3):INDEX('Input Data 2'!$I$15:$K$214,MATCH(VLOOKUP($G82,'Input Data 2'!$I$15:$I$214,1),'Input Data 2'!$I$15:$I$214)+1,3),INDEX('Input Data 2'!$I$15:$K$214,MATCH(VLOOKUP($G82,'Input Data 2'!$I$15:$K$214,1),'Input Data 2'!$I$15:$I$214),1):INDEX('Input Data 2'!$I$15:$K$214,MATCH(VLOOKUP($G82,'Input Data 2'!$I$15:$I$214,1),'Input Data 2'!$I$15:$I$214)+1,1))))</f>
        <v>#NUM!</v>
      </c>
      <c r="K82" s="17">
        <v>72</v>
      </c>
      <c r="L82">
        <f>IF(NOT(K82&gt;$B$6),'Input Data 2'!$G$2+('Input Data 2'!$G$3-'Input Data 2'!$G$2)/($B$6-1)*(K82-1),"")</f>
        <v>0</v>
      </c>
      <c r="M82" t="e">
        <f>IF($L82&lt;='Input Data 2'!$O$11,FORECAST($L82,INDEX('Input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2'!$O$15:$O$214),1)),IF($L82&gt;='Input Data 2'!$O$12,FORECAST($L82,INDEX('Input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2'!$O$15:$O$214),1)),FORECAST($L82,INDEX('Input Data 2'!$O$15:$Q$214,MATCH(VLOOKUP($L82,'Input Data 2'!$O$15:$O$214,1),'Input Data 2'!$O$15:$O$214),2):INDEX('Input Data 2'!$O$15:$Q$214,MATCH(VLOOKUP($L82,'Input Data 2'!$O$15:$O$214,1),'Input Data 2'!$O$15:$O$214)+1,2),INDEX('Input Data 2'!$O$15:$Q$214,MATCH(VLOOKUP($L82,'Input Data 2'!$O$15:$Q$214,1),'Input Data 2'!$O$15:$O$214),1):INDEX('Input Data 2'!$O$15:$Q$214,MATCH(VLOOKUP($L82,'Input Data 2'!$O$15:$O$214,1),'Input Data 2'!$O$15:$O$214)+1,1))))</f>
        <v>#NUM!</v>
      </c>
      <c r="N82" t="e">
        <f>IF($L82&lt;='Input Data 2'!$O$11,FORECAST($L82,INDEX('Input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2'!$O$15:$O$214),1)),IF($L82&gt;='Input Data 2'!$O$12,FORECAST($L82,INDEX('Input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2'!$O$15:$O$214),1)),FORECAST($L82,INDEX('Input Data 2'!$O$15:$Q$214,MATCH(VLOOKUP($L82,'Input Data 2'!$O$15:$O$214,1),'Input Data 2'!$O$15:$O$214),3):INDEX('Input Data 2'!$O$15:$Q$214,MATCH(VLOOKUP($L82,'Input Data 2'!$O$15:$O$214,1),'Input Data 2'!$O$15:$O$214)+1,3),INDEX('Input Data 2'!$O$15:$Q$214,MATCH(VLOOKUP($L82,'Input Data 2'!$O$15:$Q$214,1),'Input Data 2'!$O$15:$O$214),1):INDEX('Input Data 2'!$O$15:$Q$214,MATCH(VLOOKUP($L82,'Input Data 2'!$O$15:$O$214,1),'Input Data 2'!$O$15:$O$214)+1,1))))</f>
        <v>#NUM!</v>
      </c>
      <c r="P82" s="17">
        <v>72</v>
      </c>
      <c r="Q82">
        <f>IF(NOT(P82&gt;$B$6),'Input Data 2'!$G$2+('Input Data 2'!$G$3-'Input Data 2'!$G$2)/($B$6-1)*(P82-1),"")</f>
        <v>0</v>
      </c>
      <c r="R82" t="e">
        <f>IF($Q82&lt;='Input Data 2'!$U$11,FORECAST($Q82,INDEX('Input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2'!$U$15:$U$214),1)),IF($Q82&gt;='Input Data 2'!$U$12,FORECAST($Q82,INDEX('Input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2'!$U$15:$U$214),1)),FORECAST($Q82,INDEX('Input Data 2'!$U$15:$W$214,MATCH(VLOOKUP($Q82,'Input Data 2'!$U$15:$U$214,1),'Input Data 2'!$U$15:$U$214),2):INDEX('Input Data 2'!$U$15:$W$214,MATCH(VLOOKUP($Q82,'Input Data 2'!$U$15:$U$214,1),'Input Data 2'!$U$15:$U$214)+1,2),INDEX('Input Data 2'!$U$15:$W$214,MATCH(VLOOKUP($Q82,'Input Data 2'!$U$15:$W$214,1),'Input Data 2'!$U$15:$U$214),1):INDEX('Input Data 2'!$U$15:$W$214,MATCH(VLOOKUP($Q82,'Input Data 2'!$U$15:$U$214,1),'Input Data 2'!$U$15:$U$214)+1,1))))</f>
        <v>#NUM!</v>
      </c>
      <c r="S82" t="e">
        <f>IF($Q82&lt;='Input Data 2'!$U$11,FORECAST($Q82,INDEX('Input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2'!$U$15:$U$214),1)),IF($Q82&gt;='Input Data 2'!$U$12,FORECAST($Q82,INDEX('Input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2'!$U$15:$U$214),1)),FORECAST($Q82,INDEX('Input Data 2'!$U$15:$W$214,MATCH(VLOOKUP($Q82,'Input Data 2'!$U$15:$U$214,1),'Input Data 2'!$U$15:$U$214),3):INDEX('Input Data 2'!$U$15:$W$214,MATCH(VLOOKUP($Q82,'Input Data 2'!$U$15:$U$214,1),'Input Data 2'!$U$15:$U$214)+1,3),INDEX('Input Data 2'!$U$15:$W$214,MATCH(VLOOKUP($Q82,'Input Data 2'!$U$15:$W$214,1),'Input Data 2'!$U$15:$U$214),1):INDEX('Input Data 2'!$U$15:$W$214,MATCH(VLOOKUP($Q82,'Input Data 2'!$U$15:$U$214,1),'Input Data 2'!$U$15:$U$214)+1,1))))</f>
        <v>#NUM!</v>
      </c>
      <c r="U82" s="17">
        <v>72</v>
      </c>
      <c r="V82">
        <f>IF(NOT(U82&gt;$B$6),'Input Data 2'!$G$2+('Input Data 2'!$G$3-'Input Data 2'!$G$2)/($B$6-1)*(U82-1),"")</f>
        <v>0</v>
      </c>
      <c r="W82" t="e">
        <f>IF($V82&lt;='Input Data 2'!$AA$11,FORECAST($V82,INDEX('Input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2'!$AA$15:$AA$214),1)),IF($V82&gt;='Input Data 2'!$AA$12,FORECAST($V82,INDEX('Input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2'!$AA$15:$AA$214),1)),FORECAST($V82,INDEX('Input Data 2'!$AA$15:$AC$214,MATCH(VLOOKUP($V82,'Input Data 2'!$AA$15:$AA$214,1),'Input Data 2'!$AA$15:$AA$214),2):INDEX('Input Data 2'!$AA$15:$AC$214,MATCH(VLOOKUP($V82,'Input Data 2'!$AA$15:$AA$214,1),'Input Data 2'!$AA$15:$AA$214)+1,2),INDEX('Input Data 2'!$AA$15:$AC$214,MATCH(VLOOKUP($V82,'Input Data 2'!$AA$15:$AC$214,1),'Input Data 2'!$AA$15:$AA$214),1):INDEX('Input Data 2'!$AA$15:$AC$214,MATCH(VLOOKUP($V82,'Input Data 2'!$AA$15:$AA$214,1),'Input Data 2'!$AA$15:$AA$214)+1,1))))</f>
        <v>#NUM!</v>
      </c>
      <c r="X82" t="e">
        <f>IF($V82&lt;='Input Data 2'!$AA$11,FORECAST($V82,INDEX('Input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2'!$AA$15:$AA$214),1)),IF($V82&gt;='Input Data 2'!$AA$12,FORECAST($V82,INDEX('Input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2'!$AA$15:$AA$214),1)),FORECAST($V82,INDEX('Input Data 2'!$AA$15:$AC$214,MATCH(VLOOKUP($V82,'Input Data 2'!$AA$15:$AA$214,1),'Input Data 2'!$AA$15:$AA$214),3):INDEX('Input Data 2'!$AA$15:$AC$214,MATCH(VLOOKUP($V82,'Input Data 2'!$AA$15:$AA$214,1),'Input Data 2'!$AA$15:$AA$214)+1,3),INDEX('Input Data 2'!$AA$15:$AC$214,MATCH(VLOOKUP($V82,'Input Data 2'!$AA$15:$AC$214,1),'Input Data 2'!$AA$15:$AA$214),1):INDEX('Input Data 2'!$AA$15:$AC$214,MATCH(VLOOKUP($V82,'Input Data 2'!$AA$15:$AA$214,1),'Input Data 2'!$AA$15:$AA$214)+1,1))))</f>
        <v>#NUM!</v>
      </c>
    </row>
    <row r="83" spans="1:24" x14ac:dyDescent="0.3">
      <c r="A83" s="17">
        <v>73</v>
      </c>
      <c r="B83">
        <f>IF(NOT(A83&gt;$B$6),'Input Data 2'!$G$2+('Input Data 2'!$G$3-'Input Data 2'!$G$2)/($B$6-1)*(A83-1),"")</f>
        <v>0</v>
      </c>
      <c r="C83" t="e">
        <f>IF($B83&lt;='Input Data 2'!$C$11,FORECAST($B83,INDEX('Input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2'!$C$15:$C$214),1)),IF($B83&gt;='Input Data 2'!$C$12,FORECAST($B83,INDEX('Input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2'!$C$15:$C$214),1)),FORECAST($B83,INDEX('Input Data 2'!$C$15:$E$214,MATCH(VLOOKUP($B83,'Input Data 2'!$C$15:$C$214,1),'Input Data 2'!$C$15:$C$214),2):INDEX('Input Data 2'!$C$15:$E$214,MATCH(VLOOKUP($B83,'Input Data 2'!$C$15:$C$214,1),'Input Data 2'!$C$15:$C$214)+1,2),INDEX('Input Data 2'!$C$15:$E$214,MATCH(VLOOKUP($B83,'Input Data 2'!$C$15:$C$214,1),'Input Data 2'!$C$15:$C$214),1):INDEX('Input Data 2'!$C$15:$E$214,MATCH(VLOOKUP($B83,'Input Data 2'!$C$15:$C$214,1),'Input Data 2'!$C$15:$C$214)+1,1))))</f>
        <v>#NUM!</v>
      </c>
      <c r="D83" t="e">
        <f>IF($B83&lt;='Input Data 2'!$C$11,FORECAST($B83,INDEX('Input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2'!$C$15:$C$214),1)),IF($B83&gt;='Input Data 2'!$C$12,FORECAST($B83,INDEX('Input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2'!$C$15:$C$214),1)),FORECAST($B83,INDEX('Input Data 2'!$C$15:$E$214,MATCH(VLOOKUP($B83,'Input Data 2'!$C$15:$C$214,1),'Input Data 2'!$C$15:$C$214),3):INDEX('Input Data 2'!$C$15:$E$214,MATCH(VLOOKUP($B83,'Input Data 2'!$C$15:$C$214,1),'Input Data 2'!$C$15:$C$214)+1,3),INDEX('Input Data 2'!$C$15:$E$214,MATCH(VLOOKUP($B83,'Input Data 2'!$C$15:$C$214,1),'Input Data 2'!$C$15:$C$214),1):INDEX('Input Data 2'!$C$15:$E$214,MATCH(VLOOKUP($B83,'Input Data 2'!$C$15:$C$214,1),'Input Data 2'!$C$15:$C$214)+1,1))))</f>
        <v>#NUM!</v>
      </c>
      <c r="F83" s="17">
        <v>73</v>
      </c>
      <c r="G83">
        <f>IF(NOT(F83&gt;$B$6),'Input Data 2'!$G$2+('Input Data 2'!$G$3-'Input Data 2'!$G$2)/($B$6-1)*(F83-1),"")</f>
        <v>0</v>
      </c>
      <c r="H83" t="e">
        <f>IF($G83&lt;='Input Data 2'!$I$11,FORECAST($G83,INDEX('Input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2'!$I$15:$I$214),1)),IF($G83&gt;='Input Data 2'!$I$12,FORECAST($G83,INDEX('Input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2'!$I$15:$I$214),1)),FORECAST($G83,INDEX('Input Data 2'!$I$15:$K$214,MATCH(VLOOKUP($G83,'Input Data 2'!$I$15:$I$214,1),'Input Data 2'!$I$15:$I$214),2):INDEX('Input Data 2'!$I$15:$K$214,MATCH(VLOOKUP($G83,'Input Data 2'!$I$15:$I$214,1),'Input Data 2'!$I$15:$I$214)+1,2),INDEX('Input Data 2'!$I$15:$K$214,MATCH(VLOOKUP($G83,'Input Data 2'!$I$15:$K$214,1),'Input Data 2'!$I$15:$I$214),1):INDEX('Input Data 2'!$I$15:$K$214,MATCH(VLOOKUP($G83,'Input Data 2'!$I$15:$I$214,1),'Input Data 2'!$I$15:$I$214)+1,1))))</f>
        <v>#NUM!</v>
      </c>
      <c r="I83" t="e">
        <f>IF($G83&lt;='Input Data 2'!$I$11,FORECAST($G83,INDEX('Input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2'!$I$15:$I$214),1)),IF($G83&gt;='Input Data 2'!$I$12,FORECAST($G83,INDEX('Input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2'!$I$15:$I$214),1)),FORECAST($G83,INDEX('Input Data 2'!$I$15:$K$214,MATCH(VLOOKUP($G83,'Input Data 2'!$I$15:$I$214,1),'Input Data 2'!$I$15:$I$214),3):INDEX('Input Data 2'!$I$15:$K$214,MATCH(VLOOKUP($G83,'Input Data 2'!$I$15:$I$214,1),'Input Data 2'!$I$15:$I$214)+1,3),INDEX('Input Data 2'!$I$15:$K$214,MATCH(VLOOKUP($G83,'Input Data 2'!$I$15:$K$214,1),'Input Data 2'!$I$15:$I$214),1):INDEX('Input Data 2'!$I$15:$K$214,MATCH(VLOOKUP($G83,'Input Data 2'!$I$15:$I$214,1),'Input Data 2'!$I$15:$I$214)+1,1))))</f>
        <v>#NUM!</v>
      </c>
      <c r="K83" s="17">
        <v>73</v>
      </c>
      <c r="L83">
        <f>IF(NOT(K83&gt;$B$6),'Input Data 2'!$G$2+('Input Data 2'!$G$3-'Input Data 2'!$G$2)/($B$6-1)*(K83-1),"")</f>
        <v>0</v>
      </c>
      <c r="M83" t="e">
        <f>IF($L83&lt;='Input Data 2'!$O$11,FORECAST($L83,INDEX('Input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2'!$O$15:$O$214),1)),IF($L83&gt;='Input Data 2'!$O$12,FORECAST($L83,INDEX('Input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2'!$O$15:$O$214),1)),FORECAST($L83,INDEX('Input Data 2'!$O$15:$Q$214,MATCH(VLOOKUP($L83,'Input Data 2'!$O$15:$O$214,1),'Input Data 2'!$O$15:$O$214),2):INDEX('Input Data 2'!$O$15:$Q$214,MATCH(VLOOKUP($L83,'Input Data 2'!$O$15:$O$214,1),'Input Data 2'!$O$15:$O$214)+1,2),INDEX('Input Data 2'!$O$15:$Q$214,MATCH(VLOOKUP($L83,'Input Data 2'!$O$15:$Q$214,1),'Input Data 2'!$O$15:$O$214),1):INDEX('Input Data 2'!$O$15:$Q$214,MATCH(VLOOKUP($L83,'Input Data 2'!$O$15:$O$214,1),'Input Data 2'!$O$15:$O$214)+1,1))))</f>
        <v>#NUM!</v>
      </c>
      <c r="N83" t="e">
        <f>IF($L83&lt;='Input Data 2'!$O$11,FORECAST($L83,INDEX('Input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2'!$O$15:$O$214),1)),IF($L83&gt;='Input Data 2'!$O$12,FORECAST($L83,INDEX('Input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2'!$O$15:$O$214),1)),FORECAST($L83,INDEX('Input Data 2'!$O$15:$Q$214,MATCH(VLOOKUP($L83,'Input Data 2'!$O$15:$O$214,1),'Input Data 2'!$O$15:$O$214),3):INDEX('Input Data 2'!$O$15:$Q$214,MATCH(VLOOKUP($L83,'Input Data 2'!$O$15:$O$214,1),'Input Data 2'!$O$15:$O$214)+1,3),INDEX('Input Data 2'!$O$15:$Q$214,MATCH(VLOOKUP($L83,'Input Data 2'!$O$15:$Q$214,1),'Input Data 2'!$O$15:$O$214),1):INDEX('Input Data 2'!$O$15:$Q$214,MATCH(VLOOKUP($L83,'Input Data 2'!$O$15:$O$214,1),'Input Data 2'!$O$15:$O$214)+1,1))))</f>
        <v>#NUM!</v>
      </c>
      <c r="P83" s="17">
        <v>73</v>
      </c>
      <c r="Q83">
        <f>IF(NOT(P83&gt;$B$6),'Input Data 2'!$G$2+('Input Data 2'!$G$3-'Input Data 2'!$G$2)/($B$6-1)*(P83-1),"")</f>
        <v>0</v>
      </c>
      <c r="R83" t="e">
        <f>IF($Q83&lt;='Input Data 2'!$U$11,FORECAST($Q83,INDEX('Input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2'!$U$15:$U$214),1)),IF($Q83&gt;='Input Data 2'!$U$12,FORECAST($Q83,INDEX('Input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2'!$U$15:$U$214),1)),FORECAST($Q83,INDEX('Input Data 2'!$U$15:$W$214,MATCH(VLOOKUP($Q83,'Input Data 2'!$U$15:$U$214,1),'Input Data 2'!$U$15:$U$214),2):INDEX('Input Data 2'!$U$15:$W$214,MATCH(VLOOKUP($Q83,'Input Data 2'!$U$15:$U$214,1),'Input Data 2'!$U$15:$U$214)+1,2),INDEX('Input Data 2'!$U$15:$W$214,MATCH(VLOOKUP($Q83,'Input Data 2'!$U$15:$W$214,1),'Input Data 2'!$U$15:$U$214),1):INDEX('Input Data 2'!$U$15:$W$214,MATCH(VLOOKUP($Q83,'Input Data 2'!$U$15:$U$214,1),'Input Data 2'!$U$15:$U$214)+1,1))))</f>
        <v>#NUM!</v>
      </c>
      <c r="S83" t="e">
        <f>IF($Q83&lt;='Input Data 2'!$U$11,FORECAST($Q83,INDEX('Input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2'!$U$15:$U$214),1)),IF($Q83&gt;='Input Data 2'!$U$12,FORECAST($Q83,INDEX('Input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2'!$U$15:$U$214),1)),FORECAST($Q83,INDEX('Input Data 2'!$U$15:$W$214,MATCH(VLOOKUP($Q83,'Input Data 2'!$U$15:$U$214,1),'Input Data 2'!$U$15:$U$214),3):INDEX('Input Data 2'!$U$15:$W$214,MATCH(VLOOKUP($Q83,'Input Data 2'!$U$15:$U$214,1),'Input Data 2'!$U$15:$U$214)+1,3),INDEX('Input Data 2'!$U$15:$W$214,MATCH(VLOOKUP($Q83,'Input Data 2'!$U$15:$W$214,1),'Input Data 2'!$U$15:$U$214),1):INDEX('Input Data 2'!$U$15:$W$214,MATCH(VLOOKUP($Q83,'Input Data 2'!$U$15:$U$214,1),'Input Data 2'!$U$15:$U$214)+1,1))))</f>
        <v>#NUM!</v>
      </c>
      <c r="U83" s="17">
        <v>73</v>
      </c>
      <c r="V83">
        <f>IF(NOT(U83&gt;$B$6),'Input Data 2'!$G$2+('Input Data 2'!$G$3-'Input Data 2'!$G$2)/($B$6-1)*(U83-1),"")</f>
        <v>0</v>
      </c>
      <c r="W83" t="e">
        <f>IF($V83&lt;='Input Data 2'!$AA$11,FORECAST($V83,INDEX('Input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2'!$AA$15:$AA$214),1)),IF($V83&gt;='Input Data 2'!$AA$12,FORECAST($V83,INDEX('Input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2'!$AA$15:$AA$214),1)),FORECAST($V83,INDEX('Input Data 2'!$AA$15:$AC$214,MATCH(VLOOKUP($V83,'Input Data 2'!$AA$15:$AA$214,1),'Input Data 2'!$AA$15:$AA$214),2):INDEX('Input Data 2'!$AA$15:$AC$214,MATCH(VLOOKUP($V83,'Input Data 2'!$AA$15:$AA$214,1),'Input Data 2'!$AA$15:$AA$214)+1,2),INDEX('Input Data 2'!$AA$15:$AC$214,MATCH(VLOOKUP($V83,'Input Data 2'!$AA$15:$AC$214,1),'Input Data 2'!$AA$15:$AA$214),1):INDEX('Input Data 2'!$AA$15:$AC$214,MATCH(VLOOKUP($V83,'Input Data 2'!$AA$15:$AA$214,1),'Input Data 2'!$AA$15:$AA$214)+1,1))))</f>
        <v>#NUM!</v>
      </c>
      <c r="X83" t="e">
        <f>IF($V83&lt;='Input Data 2'!$AA$11,FORECAST($V83,INDEX('Input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2'!$AA$15:$AA$214),1)),IF($V83&gt;='Input Data 2'!$AA$12,FORECAST($V83,INDEX('Input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2'!$AA$15:$AA$214),1)),FORECAST($V83,INDEX('Input Data 2'!$AA$15:$AC$214,MATCH(VLOOKUP($V83,'Input Data 2'!$AA$15:$AA$214,1),'Input Data 2'!$AA$15:$AA$214),3):INDEX('Input Data 2'!$AA$15:$AC$214,MATCH(VLOOKUP($V83,'Input Data 2'!$AA$15:$AA$214,1),'Input Data 2'!$AA$15:$AA$214)+1,3),INDEX('Input Data 2'!$AA$15:$AC$214,MATCH(VLOOKUP($V83,'Input Data 2'!$AA$15:$AC$214,1),'Input Data 2'!$AA$15:$AA$214),1):INDEX('Input Data 2'!$AA$15:$AC$214,MATCH(VLOOKUP($V83,'Input Data 2'!$AA$15:$AA$214,1),'Input Data 2'!$AA$15:$AA$214)+1,1))))</f>
        <v>#NUM!</v>
      </c>
    </row>
    <row r="84" spans="1:24" x14ac:dyDescent="0.3">
      <c r="A84" s="17">
        <v>74</v>
      </c>
      <c r="B84">
        <f>IF(NOT(A84&gt;$B$6),'Input Data 2'!$G$2+('Input Data 2'!$G$3-'Input Data 2'!$G$2)/($B$6-1)*(A84-1),"")</f>
        <v>0</v>
      </c>
      <c r="C84" t="e">
        <f>IF($B84&lt;='Input Data 2'!$C$11,FORECAST($B84,INDEX('Input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2'!$C$15:$C$214),1)),IF($B84&gt;='Input Data 2'!$C$12,FORECAST($B84,INDEX('Input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2'!$C$15:$C$214),1)),FORECAST($B84,INDEX('Input Data 2'!$C$15:$E$214,MATCH(VLOOKUP($B84,'Input Data 2'!$C$15:$C$214,1),'Input Data 2'!$C$15:$C$214),2):INDEX('Input Data 2'!$C$15:$E$214,MATCH(VLOOKUP($B84,'Input Data 2'!$C$15:$C$214,1),'Input Data 2'!$C$15:$C$214)+1,2),INDEX('Input Data 2'!$C$15:$E$214,MATCH(VLOOKUP($B84,'Input Data 2'!$C$15:$C$214,1),'Input Data 2'!$C$15:$C$214),1):INDEX('Input Data 2'!$C$15:$E$214,MATCH(VLOOKUP($B84,'Input Data 2'!$C$15:$C$214,1),'Input Data 2'!$C$15:$C$214)+1,1))))</f>
        <v>#NUM!</v>
      </c>
      <c r="D84" t="e">
        <f>IF($B84&lt;='Input Data 2'!$C$11,FORECAST($B84,INDEX('Input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2'!$C$15:$C$214),1)),IF($B84&gt;='Input Data 2'!$C$12,FORECAST($B84,INDEX('Input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2'!$C$15:$C$214),1)),FORECAST($B84,INDEX('Input Data 2'!$C$15:$E$214,MATCH(VLOOKUP($B84,'Input Data 2'!$C$15:$C$214,1),'Input Data 2'!$C$15:$C$214),3):INDEX('Input Data 2'!$C$15:$E$214,MATCH(VLOOKUP($B84,'Input Data 2'!$C$15:$C$214,1),'Input Data 2'!$C$15:$C$214)+1,3),INDEX('Input Data 2'!$C$15:$E$214,MATCH(VLOOKUP($B84,'Input Data 2'!$C$15:$C$214,1),'Input Data 2'!$C$15:$C$214),1):INDEX('Input Data 2'!$C$15:$E$214,MATCH(VLOOKUP($B84,'Input Data 2'!$C$15:$C$214,1),'Input Data 2'!$C$15:$C$214)+1,1))))</f>
        <v>#NUM!</v>
      </c>
      <c r="F84" s="17">
        <v>74</v>
      </c>
      <c r="G84">
        <f>IF(NOT(F84&gt;$B$6),'Input Data 2'!$G$2+('Input Data 2'!$G$3-'Input Data 2'!$G$2)/($B$6-1)*(F84-1),"")</f>
        <v>0</v>
      </c>
      <c r="H84" t="e">
        <f>IF($G84&lt;='Input Data 2'!$I$11,FORECAST($G84,INDEX('Input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2'!$I$15:$I$214),1)),IF($G84&gt;='Input Data 2'!$I$12,FORECAST($G84,INDEX('Input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2'!$I$15:$I$214),1)),FORECAST($G84,INDEX('Input Data 2'!$I$15:$K$214,MATCH(VLOOKUP($G84,'Input Data 2'!$I$15:$I$214,1),'Input Data 2'!$I$15:$I$214),2):INDEX('Input Data 2'!$I$15:$K$214,MATCH(VLOOKUP($G84,'Input Data 2'!$I$15:$I$214,1),'Input Data 2'!$I$15:$I$214)+1,2),INDEX('Input Data 2'!$I$15:$K$214,MATCH(VLOOKUP($G84,'Input Data 2'!$I$15:$K$214,1),'Input Data 2'!$I$15:$I$214),1):INDEX('Input Data 2'!$I$15:$K$214,MATCH(VLOOKUP($G84,'Input Data 2'!$I$15:$I$214,1),'Input Data 2'!$I$15:$I$214)+1,1))))</f>
        <v>#NUM!</v>
      </c>
      <c r="I84" t="e">
        <f>IF($G84&lt;='Input Data 2'!$I$11,FORECAST($G84,INDEX('Input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2'!$I$15:$I$214),1)),IF($G84&gt;='Input Data 2'!$I$12,FORECAST($G84,INDEX('Input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2'!$I$15:$I$214),1)),FORECAST($G84,INDEX('Input Data 2'!$I$15:$K$214,MATCH(VLOOKUP($G84,'Input Data 2'!$I$15:$I$214,1),'Input Data 2'!$I$15:$I$214),3):INDEX('Input Data 2'!$I$15:$K$214,MATCH(VLOOKUP($G84,'Input Data 2'!$I$15:$I$214,1),'Input Data 2'!$I$15:$I$214)+1,3),INDEX('Input Data 2'!$I$15:$K$214,MATCH(VLOOKUP($G84,'Input Data 2'!$I$15:$K$214,1),'Input Data 2'!$I$15:$I$214),1):INDEX('Input Data 2'!$I$15:$K$214,MATCH(VLOOKUP($G84,'Input Data 2'!$I$15:$I$214,1),'Input Data 2'!$I$15:$I$214)+1,1))))</f>
        <v>#NUM!</v>
      </c>
      <c r="K84" s="17">
        <v>74</v>
      </c>
      <c r="L84">
        <f>IF(NOT(K84&gt;$B$6),'Input Data 2'!$G$2+('Input Data 2'!$G$3-'Input Data 2'!$G$2)/($B$6-1)*(K84-1),"")</f>
        <v>0</v>
      </c>
      <c r="M84" t="e">
        <f>IF($L84&lt;='Input Data 2'!$O$11,FORECAST($L84,INDEX('Input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2'!$O$15:$O$214),1)),IF($L84&gt;='Input Data 2'!$O$12,FORECAST($L84,INDEX('Input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2'!$O$15:$O$214),1)),FORECAST($L84,INDEX('Input Data 2'!$O$15:$Q$214,MATCH(VLOOKUP($L84,'Input Data 2'!$O$15:$O$214,1),'Input Data 2'!$O$15:$O$214),2):INDEX('Input Data 2'!$O$15:$Q$214,MATCH(VLOOKUP($L84,'Input Data 2'!$O$15:$O$214,1),'Input Data 2'!$O$15:$O$214)+1,2),INDEX('Input Data 2'!$O$15:$Q$214,MATCH(VLOOKUP($L84,'Input Data 2'!$O$15:$Q$214,1),'Input Data 2'!$O$15:$O$214),1):INDEX('Input Data 2'!$O$15:$Q$214,MATCH(VLOOKUP($L84,'Input Data 2'!$O$15:$O$214,1),'Input Data 2'!$O$15:$O$214)+1,1))))</f>
        <v>#NUM!</v>
      </c>
      <c r="N84" t="e">
        <f>IF($L84&lt;='Input Data 2'!$O$11,FORECAST($L84,INDEX('Input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2'!$O$15:$O$214),1)),IF($L84&gt;='Input Data 2'!$O$12,FORECAST($L84,INDEX('Input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2'!$O$15:$O$214),1)),FORECAST($L84,INDEX('Input Data 2'!$O$15:$Q$214,MATCH(VLOOKUP($L84,'Input Data 2'!$O$15:$O$214,1),'Input Data 2'!$O$15:$O$214),3):INDEX('Input Data 2'!$O$15:$Q$214,MATCH(VLOOKUP($L84,'Input Data 2'!$O$15:$O$214,1),'Input Data 2'!$O$15:$O$214)+1,3),INDEX('Input Data 2'!$O$15:$Q$214,MATCH(VLOOKUP($L84,'Input Data 2'!$O$15:$Q$214,1),'Input Data 2'!$O$15:$O$214),1):INDEX('Input Data 2'!$O$15:$Q$214,MATCH(VLOOKUP($L84,'Input Data 2'!$O$15:$O$214,1),'Input Data 2'!$O$15:$O$214)+1,1))))</f>
        <v>#NUM!</v>
      </c>
      <c r="P84" s="17">
        <v>74</v>
      </c>
      <c r="Q84">
        <f>IF(NOT(P84&gt;$B$6),'Input Data 2'!$G$2+('Input Data 2'!$G$3-'Input Data 2'!$G$2)/($B$6-1)*(P84-1),"")</f>
        <v>0</v>
      </c>
      <c r="R84" t="e">
        <f>IF($Q84&lt;='Input Data 2'!$U$11,FORECAST($Q84,INDEX('Input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2'!$U$15:$U$214),1)),IF($Q84&gt;='Input Data 2'!$U$12,FORECAST($Q84,INDEX('Input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2'!$U$15:$U$214),1)),FORECAST($Q84,INDEX('Input Data 2'!$U$15:$W$214,MATCH(VLOOKUP($Q84,'Input Data 2'!$U$15:$U$214,1),'Input Data 2'!$U$15:$U$214),2):INDEX('Input Data 2'!$U$15:$W$214,MATCH(VLOOKUP($Q84,'Input Data 2'!$U$15:$U$214,1),'Input Data 2'!$U$15:$U$214)+1,2),INDEX('Input Data 2'!$U$15:$W$214,MATCH(VLOOKUP($Q84,'Input Data 2'!$U$15:$W$214,1),'Input Data 2'!$U$15:$U$214),1):INDEX('Input Data 2'!$U$15:$W$214,MATCH(VLOOKUP($Q84,'Input Data 2'!$U$15:$U$214,1),'Input Data 2'!$U$15:$U$214)+1,1))))</f>
        <v>#NUM!</v>
      </c>
      <c r="S84" t="e">
        <f>IF($Q84&lt;='Input Data 2'!$U$11,FORECAST($Q84,INDEX('Input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2'!$U$15:$U$214),1)),IF($Q84&gt;='Input Data 2'!$U$12,FORECAST($Q84,INDEX('Input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2'!$U$15:$U$214),1)),FORECAST($Q84,INDEX('Input Data 2'!$U$15:$W$214,MATCH(VLOOKUP($Q84,'Input Data 2'!$U$15:$U$214,1),'Input Data 2'!$U$15:$U$214),3):INDEX('Input Data 2'!$U$15:$W$214,MATCH(VLOOKUP($Q84,'Input Data 2'!$U$15:$U$214,1),'Input Data 2'!$U$15:$U$214)+1,3),INDEX('Input Data 2'!$U$15:$W$214,MATCH(VLOOKUP($Q84,'Input Data 2'!$U$15:$W$214,1),'Input Data 2'!$U$15:$U$214),1):INDEX('Input Data 2'!$U$15:$W$214,MATCH(VLOOKUP($Q84,'Input Data 2'!$U$15:$U$214,1),'Input Data 2'!$U$15:$U$214)+1,1))))</f>
        <v>#NUM!</v>
      </c>
      <c r="U84" s="17">
        <v>74</v>
      </c>
      <c r="V84">
        <f>IF(NOT(U84&gt;$B$6),'Input Data 2'!$G$2+('Input Data 2'!$G$3-'Input Data 2'!$G$2)/($B$6-1)*(U84-1),"")</f>
        <v>0</v>
      </c>
      <c r="W84" t="e">
        <f>IF($V84&lt;='Input Data 2'!$AA$11,FORECAST($V84,INDEX('Input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2'!$AA$15:$AA$214),1)),IF($V84&gt;='Input Data 2'!$AA$12,FORECAST($V84,INDEX('Input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2'!$AA$15:$AA$214),1)),FORECAST($V84,INDEX('Input Data 2'!$AA$15:$AC$214,MATCH(VLOOKUP($V84,'Input Data 2'!$AA$15:$AA$214,1),'Input Data 2'!$AA$15:$AA$214),2):INDEX('Input Data 2'!$AA$15:$AC$214,MATCH(VLOOKUP($V84,'Input Data 2'!$AA$15:$AA$214,1),'Input Data 2'!$AA$15:$AA$214)+1,2),INDEX('Input Data 2'!$AA$15:$AC$214,MATCH(VLOOKUP($V84,'Input Data 2'!$AA$15:$AC$214,1),'Input Data 2'!$AA$15:$AA$214),1):INDEX('Input Data 2'!$AA$15:$AC$214,MATCH(VLOOKUP($V84,'Input Data 2'!$AA$15:$AA$214,1),'Input Data 2'!$AA$15:$AA$214)+1,1))))</f>
        <v>#NUM!</v>
      </c>
      <c r="X84" t="e">
        <f>IF($V84&lt;='Input Data 2'!$AA$11,FORECAST($V84,INDEX('Input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2'!$AA$15:$AA$214),1)),IF($V84&gt;='Input Data 2'!$AA$12,FORECAST($V84,INDEX('Input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2'!$AA$15:$AA$214),1)),FORECAST($V84,INDEX('Input Data 2'!$AA$15:$AC$214,MATCH(VLOOKUP($V84,'Input Data 2'!$AA$15:$AA$214,1),'Input Data 2'!$AA$15:$AA$214),3):INDEX('Input Data 2'!$AA$15:$AC$214,MATCH(VLOOKUP($V84,'Input Data 2'!$AA$15:$AA$214,1),'Input Data 2'!$AA$15:$AA$214)+1,3),INDEX('Input Data 2'!$AA$15:$AC$214,MATCH(VLOOKUP($V84,'Input Data 2'!$AA$15:$AC$214,1),'Input Data 2'!$AA$15:$AA$214),1):INDEX('Input Data 2'!$AA$15:$AC$214,MATCH(VLOOKUP($V84,'Input Data 2'!$AA$15:$AA$214,1),'Input Data 2'!$AA$15:$AA$214)+1,1))))</f>
        <v>#NUM!</v>
      </c>
    </row>
    <row r="85" spans="1:24" x14ac:dyDescent="0.3">
      <c r="A85" s="17">
        <v>75</v>
      </c>
      <c r="B85">
        <f>IF(NOT(A85&gt;$B$6),'Input Data 2'!$G$2+('Input Data 2'!$G$3-'Input Data 2'!$G$2)/($B$6-1)*(A85-1),"")</f>
        <v>0</v>
      </c>
      <c r="C85" t="e">
        <f>IF($B85&lt;='Input Data 2'!$C$11,FORECAST($B85,INDEX('Input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2'!$C$15:$C$214),1)),IF($B85&gt;='Input Data 2'!$C$12,FORECAST($B85,INDEX('Input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2'!$C$15:$C$214),1)),FORECAST($B85,INDEX('Input Data 2'!$C$15:$E$214,MATCH(VLOOKUP($B85,'Input Data 2'!$C$15:$C$214,1),'Input Data 2'!$C$15:$C$214),2):INDEX('Input Data 2'!$C$15:$E$214,MATCH(VLOOKUP($B85,'Input Data 2'!$C$15:$C$214,1),'Input Data 2'!$C$15:$C$214)+1,2),INDEX('Input Data 2'!$C$15:$E$214,MATCH(VLOOKUP($B85,'Input Data 2'!$C$15:$C$214,1),'Input Data 2'!$C$15:$C$214),1):INDEX('Input Data 2'!$C$15:$E$214,MATCH(VLOOKUP($B85,'Input Data 2'!$C$15:$C$214,1),'Input Data 2'!$C$15:$C$214)+1,1))))</f>
        <v>#NUM!</v>
      </c>
      <c r="D85" t="e">
        <f>IF($B85&lt;='Input Data 2'!$C$11,FORECAST($B85,INDEX('Input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2'!$C$15:$C$214),1)),IF($B85&gt;='Input Data 2'!$C$12,FORECAST($B85,INDEX('Input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2'!$C$15:$C$214),1)),FORECAST($B85,INDEX('Input Data 2'!$C$15:$E$214,MATCH(VLOOKUP($B85,'Input Data 2'!$C$15:$C$214,1),'Input Data 2'!$C$15:$C$214),3):INDEX('Input Data 2'!$C$15:$E$214,MATCH(VLOOKUP($B85,'Input Data 2'!$C$15:$C$214,1),'Input Data 2'!$C$15:$C$214)+1,3),INDEX('Input Data 2'!$C$15:$E$214,MATCH(VLOOKUP($B85,'Input Data 2'!$C$15:$C$214,1),'Input Data 2'!$C$15:$C$214),1):INDEX('Input Data 2'!$C$15:$E$214,MATCH(VLOOKUP($B85,'Input Data 2'!$C$15:$C$214,1),'Input Data 2'!$C$15:$C$214)+1,1))))</f>
        <v>#NUM!</v>
      </c>
      <c r="F85" s="17">
        <v>75</v>
      </c>
      <c r="G85">
        <f>IF(NOT(F85&gt;$B$6),'Input Data 2'!$G$2+('Input Data 2'!$G$3-'Input Data 2'!$G$2)/($B$6-1)*(F85-1),"")</f>
        <v>0</v>
      </c>
      <c r="H85" t="e">
        <f>IF($G85&lt;='Input Data 2'!$I$11,FORECAST($G85,INDEX('Input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2'!$I$15:$I$214),1)),IF($G85&gt;='Input Data 2'!$I$12,FORECAST($G85,INDEX('Input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2'!$I$15:$I$214),1)),FORECAST($G85,INDEX('Input Data 2'!$I$15:$K$214,MATCH(VLOOKUP($G85,'Input Data 2'!$I$15:$I$214,1),'Input Data 2'!$I$15:$I$214),2):INDEX('Input Data 2'!$I$15:$K$214,MATCH(VLOOKUP($G85,'Input Data 2'!$I$15:$I$214,1),'Input Data 2'!$I$15:$I$214)+1,2),INDEX('Input Data 2'!$I$15:$K$214,MATCH(VLOOKUP($G85,'Input Data 2'!$I$15:$K$214,1),'Input Data 2'!$I$15:$I$214),1):INDEX('Input Data 2'!$I$15:$K$214,MATCH(VLOOKUP($G85,'Input Data 2'!$I$15:$I$214,1),'Input Data 2'!$I$15:$I$214)+1,1))))</f>
        <v>#NUM!</v>
      </c>
      <c r="I85" t="e">
        <f>IF($G85&lt;='Input Data 2'!$I$11,FORECAST($G85,INDEX('Input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2'!$I$15:$I$214),1)),IF($G85&gt;='Input Data 2'!$I$12,FORECAST($G85,INDEX('Input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2'!$I$15:$I$214),1)),FORECAST($G85,INDEX('Input Data 2'!$I$15:$K$214,MATCH(VLOOKUP($G85,'Input Data 2'!$I$15:$I$214,1),'Input Data 2'!$I$15:$I$214),3):INDEX('Input Data 2'!$I$15:$K$214,MATCH(VLOOKUP($G85,'Input Data 2'!$I$15:$I$214,1),'Input Data 2'!$I$15:$I$214)+1,3),INDEX('Input Data 2'!$I$15:$K$214,MATCH(VLOOKUP($G85,'Input Data 2'!$I$15:$K$214,1),'Input Data 2'!$I$15:$I$214),1):INDEX('Input Data 2'!$I$15:$K$214,MATCH(VLOOKUP($G85,'Input Data 2'!$I$15:$I$214,1),'Input Data 2'!$I$15:$I$214)+1,1))))</f>
        <v>#NUM!</v>
      </c>
      <c r="K85" s="17">
        <v>75</v>
      </c>
      <c r="L85">
        <f>IF(NOT(K85&gt;$B$6),'Input Data 2'!$G$2+('Input Data 2'!$G$3-'Input Data 2'!$G$2)/($B$6-1)*(K85-1),"")</f>
        <v>0</v>
      </c>
      <c r="M85" t="e">
        <f>IF($L85&lt;='Input Data 2'!$O$11,FORECAST($L85,INDEX('Input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2'!$O$15:$O$214),1)),IF($L85&gt;='Input Data 2'!$O$12,FORECAST($L85,INDEX('Input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2'!$O$15:$O$214),1)),FORECAST($L85,INDEX('Input Data 2'!$O$15:$Q$214,MATCH(VLOOKUP($L85,'Input Data 2'!$O$15:$O$214,1),'Input Data 2'!$O$15:$O$214),2):INDEX('Input Data 2'!$O$15:$Q$214,MATCH(VLOOKUP($L85,'Input Data 2'!$O$15:$O$214,1),'Input Data 2'!$O$15:$O$214)+1,2),INDEX('Input Data 2'!$O$15:$Q$214,MATCH(VLOOKUP($L85,'Input Data 2'!$O$15:$Q$214,1),'Input Data 2'!$O$15:$O$214),1):INDEX('Input Data 2'!$O$15:$Q$214,MATCH(VLOOKUP($L85,'Input Data 2'!$O$15:$O$214,1),'Input Data 2'!$O$15:$O$214)+1,1))))</f>
        <v>#NUM!</v>
      </c>
      <c r="N85" t="e">
        <f>IF($L85&lt;='Input Data 2'!$O$11,FORECAST($L85,INDEX('Input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2'!$O$15:$O$214),1)),IF($L85&gt;='Input Data 2'!$O$12,FORECAST($L85,INDEX('Input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2'!$O$15:$O$214),1)),FORECAST($L85,INDEX('Input Data 2'!$O$15:$Q$214,MATCH(VLOOKUP($L85,'Input Data 2'!$O$15:$O$214,1),'Input Data 2'!$O$15:$O$214),3):INDEX('Input Data 2'!$O$15:$Q$214,MATCH(VLOOKUP($L85,'Input Data 2'!$O$15:$O$214,1),'Input Data 2'!$O$15:$O$214)+1,3),INDEX('Input Data 2'!$O$15:$Q$214,MATCH(VLOOKUP($L85,'Input Data 2'!$O$15:$Q$214,1),'Input Data 2'!$O$15:$O$214),1):INDEX('Input Data 2'!$O$15:$Q$214,MATCH(VLOOKUP($L85,'Input Data 2'!$O$15:$O$214,1),'Input Data 2'!$O$15:$O$214)+1,1))))</f>
        <v>#NUM!</v>
      </c>
      <c r="P85" s="17">
        <v>75</v>
      </c>
      <c r="Q85">
        <f>IF(NOT(P85&gt;$B$6),'Input Data 2'!$G$2+('Input Data 2'!$G$3-'Input Data 2'!$G$2)/($B$6-1)*(P85-1),"")</f>
        <v>0</v>
      </c>
      <c r="R85" t="e">
        <f>IF($Q85&lt;='Input Data 2'!$U$11,FORECAST($Q85,INDEX('Input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2'!$U$15:$U$214),1)),IF($Q85&gt;='Input Data 2'!$U$12,FORECAST($Q85,INDEX('Input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2'!$U$15:$U$214),1)),FORECAST($Q85,INDEX('Input Data 2'!$U$15:$W$214,MATCH(VLOOKUP($Q85,'Input Data 2'!$U$15:$U$214,1),'Input Data 2'!$U$15:$U$214),2):INDEX('Input Data 2'!$U$15:$W$214,MATCH(VLOOKUP($Q85,'Input Data 2'!$U$15:$U$214,1),'Input Data 2'!$U$15:$U$214)+1,2),INDEX('Input Data 2'!$U$15:$W$214,MATCH(VLOOKUP($Q85,'Input Data 2'!$U$15:$W$214,1),'Input Data 2'!$U$15:$U$214),1):INDEX('Input Data 2'!$U$15:$W$214,MATCH(VLOOKUP($Q85,'Input Data 2'!$U$15:$U$214,1),'Input Data 2'!$U$15:$U$214)+1,1))))</f>
        <v>#NUM!</v>
      </c>
      <c r="S85" t="e">
        <f>IF($Q85&lt;='Input Data 2'!$U$11,FORECAST($Q85,INDEX('Input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2'!$U$15:$U$214),1)),IF($Q85&gt;='Input Data 2'!$U$12,FORECAST($Q85,INDEX('Input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2'!$U$15:$U$214),1)),FORECAST($Q85,INDEX('Input Data 2'!$U$15:$W$214,MATCH(VLOOKUP($Q85,'Input Data 2'!$U$15:$U$214,1),'Input Data 2'!$U$15:$U$214),3):INDEX('Input Data 2'!$U$15:$W$214,MATCH(VLOOKUP($Q85,'Input Data 2'!$U$15:$U$214,1),'Input Data 2'!$U$15:$U$214)+1,3),INDEX('Input Data 2'!$U$15:$W$214,MATCH(VLOOKUP($Q85,'Input Data 2'!$U$15:$W$214,1),'Input Data 2'!$U$15:$U$214),1):INDEX('Input Data 2'!$U$15:$W$214,MATCH(VLOOKUP($Q85,'Input Data 2'!$U$15:$U$214,1),'Input Data 2'!$U$15:$U$214)+1,1))))</f>
        <v>#NUM!</v>
      </c>
      <c r="U85" s="17">
        <v>75</v>
      </c>
      <c r="V85">
        <f>IF(NOT(U85&gt;$B$6),'Input Data 2'!$G$2+('Input Data 2'!$G$3-'Input Data 2'!$G$2)/($B$6-1)*(U85-1),"")</f>
        <v>0</v>
      </c>
      <c r="W85" t="e">
        <f>IF($V85&lt;='Input Data 2'!$AA$11,FORECAST($V85,INDEX('Input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2'!$AA$15:$AA$214),1)),IF($V85&gt;='Input Data 2'!$AA$12,FORECAST($V85,INDEX('Input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2'!$AA$15:$AA$214),1)),FORECAST($V85,INDEX('Input Data 2'!$AA$15:$AC$214,MATCH(VLOOKUP($V85,'Input Data 2'!$AA$15:$AA$214,1),'Input Data 2'!$AA$15:$AA$214),2):INDEX('Input Data 2'!$AA$15:$AC$214,MATCH(VLOOKUP($V85,'Input Data 2'!$AA$15:$AA$214,1),'Input Data 2'!$AA$15:$AA$214)+1,2),INDEX('Input Data 2'!$AA$15:$AC$214,MATCH(VLOOKUP($V85,'Input Data 2'!$AA$15:$AC$214,1),'Input Data 2'!$AA$15:$AA$214),1):INDEX('Input Data 2'!$AA$15:$AC$214,MATCH(VLOOKUP($V85,'Input Data 2'!$AA$15:$AA$214,1),'Input Data 2'!$AA$15:$AA$214)+1,1))))</f>
        <v>#NUM!</v>
      </c>
      <c r="X85" t="e">
        <f>IF($V85&lt;='Input Data 2'!$AA$11,FORECAST($V85,INDEX('Input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2'!$AA$15:$AA$214),1)),IF($V85&gt;='Input Data 2'!$AA$12,FORECAST($V85,INDEX('Input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2'!$AA$15:$AA$214),1)),FORECAST($V85,INDEX('Input Data 2'!$AA$15:$AC$214,MATCH(VLOOKUP($V85,'Input Data 2'!$AA$15:$AA$214,1),'Input Data 2'!$AA$15:$AA$214),3):INDEX('Input Data 2'!$AA$15:$AC$214,MATCH(VLOOKUP($V85,'Input Data 2'!$AA$15:$AA$214,1),'Input Data 2'!$AA$15:$AA$214)+1,3),INDEX('Input Data 2'!$AA$15:$AC$214,MATCH(VLOOKUP($V85,'Input Data 2'!$AA$15:$AC$214,1),'Input Data 2'!$AA$15:$AA$214),1):INDEX('Input Data 2'!$AA$15:$AC$214,MATCH(VLOOKUP($V85,'Input Data 2'!$AA$15:$AA$214,1),'Input Data 2'!$AA$15:$AA$214)+1,1))))</f>
        <v>#NUM!</v>
      </c>
    </row>
    <row r="86" spans="1:24" x14ac:dyDescent="0.3">
      <c r="A86" s="17">
        <v>76</v>
      </c>
      <c r="B86">
        <f>IF(NOT(A86&gt;$B$6),'Input Data 2'!$G$2+('Input Data 2'!$G$3-'Input Data 2'!$G$2)/($B$6-1)*(A86-1),"")</f>
        <v>0</v>
      </c>
      <c r="C86" t="e">
        <f>IF($B86&lt;='Input Data 2'!$C$11,FORECAST($B86,INDEX('Input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2'!$C$15:$C$214),1)),IF($B86&gt;='Input Data 2'!$C$12,FORECAST($B86,INDEX('Input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2'!$C$15:$C$214),1)),FORECAST($B86,INDEX('Input Data 2'!$C$15:$E$214,MATCH(VLOOKUP($B86,'Input Data 2'!$C$15:$C$214,1),'Input Data 2'!$C$15:$C$214),2):INDEX('Input Data 2'!$C$15:$E$214,MATCH(VLOOKUP($B86,'Input Data 2'!$C$15:$C$214,1),'Input Data 2'!$C$15:$C$214)+1,2),INDEX('Input Data 2'!$C$15:$E$214,MATCH(VLOOKUP($B86,'Input Data 2'!$C$15:$C$214,1),'Input Data 2'!$C$15:$C$214),1):INDEX('Input Data 2'!$C$15:$E$214,MATCH(VLOOKUP($B86,'Input Data 2'!$C$15:$C$214,1),'Input Data 2'!$C$15:$C$214)+1,1))))</f>
        <v>#NUM!</v>
      </c>
      <c r="D86" t="e">
        <f>IF($B86&lt;='Input Data 2'!$C$11,FORECAST($B86,INDEX('Input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2'!$C$15:$C$214),1)),IF($B86&gt;='Input Data 2'!$C$12,FORECAST($B86,INDEX('Input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2'!$C$15:$C$214),1)),FORECAST($B86,INDEX('Input Data 2'!$C$15:$E$214,MATCH(VLOOKUP($B86,'Input Data 2'!$C$15:$C$214,1),'Input Data 2'!$C$15:$C$214),3):INDEX('Input Data 2'!$C$15:$E$214,MATCH(VLOOKUP($B86,'Input Data 2'!$C$15:$C$214,1),'Input Data 2'!$C$15:$C$214)+1,3),INDEX('Input Data 2'!$C$15:$E$214,MATCH(VLOOKUP($B86,'Input Data 2'!$C$15:$C$214,1),'Input Data 2'!$C$15:$C$214),1):INDEX('Input Data 2'!$C$15:$E$214,MATCH(VLOOKUP($B86,'Input Data 2'!$C$15:$C$214,1),'Input Data 2'!$C$15:$C$214)+1,1))))</f>
        <v>#NUM!</v>
      </c>
      <c r="F86" s="17">
        <v>76</v>
      </c>
      <c r="G86">
        <f>IF(NOT(F86&gt;$B$6),'Input Data 2'!$G$2+('Input Data 2'!$G$3-'Input Data 2'!$G$2)/($B$6-1)*(F86-1),"")</f>
        <v>0</v>
      </c>
      <c r="H86" t="e">
        <f>IF($G86&lt;='Input Data 2'!$I$11,FORECAST($G86,INDEX('Input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2'!$I$15:$I$214),1)),IF($G86&gt;='Input Data 2'!$I$12,FORECAST($G86,INDEX('Input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2'!$I$15:$I$214),1)),FORECAST($G86,INDEX('Input Data 2'!$I$15:$K$214,MATCH(VLOOKUP($G86,'Input Data 2'!$I$15:$I$214,1),'Input Data 2'!$I$15:$I$214),2):INDEX('Input Data 2'!$I$15:$K$214,MATCH(VLOOKUP($G86,'Input Data 2'!$I$15:$I$214,1),'Input Data 2'!$I$15:$I$214)+1,2),INDEX('Input Data 2'!$I$15:$K$214,MATCH(VLOOKUP($G86,'Input Data 2'!$I$15:$K$214,1),'Input Data 2'!$I$15:$I$214),1):INDEX('Input Data 2'!$I$15:$K$214,MATCH(VLOOKUP($G86,'Input Data 2'!$I$15:$I$214,1),'Input Data 2'!$I$15:$I$214)+1,1))))</f>
        <v>#NUM!</v>
      </c>
      <c r="I86" t="e">
        <f>IF($G86&lt;='Input Data 2'!$I$11,FORECAST($G86,INDEX('Input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2'!$I$15:$I$214),1)),IF($G86&gt;='Input Data 2'!$I$12,FORECAST($G86,INDEX('Input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2'!$I$15:$I$214),1)),FORECAST($G86,INDEX('Input Data 2'!$I$15:$K$214,MATCH(VLOOKUP($G86,'Input Data 2'!$I$15:$I$214,1),'Input Data 2'!$I$15:$I$214),3):INDEX('Input Data 2'!$I$15:$K$214,MATCH(VLOOKUP($G86,'Input Data 2'!$I$15:$I$214,1),'Input Data 2'!$I$15:$I$214)+1,3),INDEX('Input Data 2'!$I$15:$K$214,MATCH(VLOOKUP($G86,'Input Data 2'!$I$15:$K$214,1),'Input Data 2'!$I$15:$I$214),1):INDEX('Input Data 2'!$I$15:$K$214,MATCH(VLOOKUP($G86,'Input Data 2'!$I$15:$I$214,1),'Input Data 2'!$I$15:$I$214)+1,1))))</f>
        <v>#NUM!</v>
      </c>
      <c r="K86" s="17">
        <v>76</v>
      </c>
      <c r="L86">
        <f>IF(NOT(K86&gt;$B$6),'Input Data 2'!$G$2+('Input Data 2'!$G$3-'Input Data 2'!$G$2)/($B$6-1)*(K86-1),"")</f>
        <v>0</v>
      </c>
      <c r="M86" t="e">
        <f>IF($L86&lt;='Input Data 2'!$O$11,FORECAST($L86,INDEX('Input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2'!$O$15:$O$214),1)),IF($L86&gt;='Input Data 2'!$O$12,FORECAST($L86,INDEX('Input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2'!$O$15:$O$214),1)),FORECAST($L86,INDEX('Input Data 2'!$O$15:$Q$214,MATCH(VLOOKUP($L86,'Input Data 2'!$O$15:$O$214,1),'Input Data 2'!$O$15:$O$214),2):INDEX('Input Data 2'!$O$15:$Q$214,MATCH(VLOOKUP($L86,'Input Data 2'!$O$15:$O$214,1),'Input Data 2'!$O$15:$O$214)+1,2),INDEX('Input Data 2'!$O$15:$Q$214,MATCH(VLOOKUP($L86,'Input Data 2'!$O$15:$Q$214,1),'Input Data 2'!$O$15:$O$214),1):INDEX('Input Data 2'!$O$15:$Q$214,MATCH(VLOOKUP($L86,'Input Data 2'!$O$15:$O$214,1),'Input Data 2'!$O$15:$O$214)+1,1))))</f>
        <v>#NUM!</v>
      </c>
      <c r="N86" t="e">
        <f>IF($L86&lt;='Input Data 2'!$O$11,FORECAST($L86,INDEX('Input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2'!$O$15:$O$214),1)),IF($L86&gt;='Input Data 2'!$O$12,FORECAST($L86,INDEX('Input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2'!$O$15:$O$214),1)),FORECAST($L86,INDEX('Input Data 2'!$O$15:$Q$214,MATCH(VLOOKUP($L86,'Input Data 2'!$O$15:$O$214,1),'Input Data 2'!$O$15:$O$214),3):INDEX('Input Data 2'!$O$15:$Q$214,MATCH(VLOOKUP($L86,'Input Data 2'!$O$15:$O$214,1),'Input Data 2'!$O$15:$O$214)+1,3),INDEX('Input Data 2'!$O$15:$Q$214,MATCH(VLOOKUP($L86,'Input Data 2'!$O$15:$Q$214,1),'Input Data 2'!$O$15:$O$214),1):INDEX('Input Data 2'!$O$15:$Q$214,MATCH(VLOOKUP($L86,'Input Data 2'!$O$15:$O$214,1),'Input Data 2'!$O$15:$O$214)+1,1))))</f>
        <v>#NUM!</v>
      </c>
      <c r="P86" s="17">
        <v>76</v>
      </c>
      <c r="Q86">
        <f>IF(NOT(P86&gt;$B$6),'Input Data 2'!$G$2+('Input Data 2'!$G$3-'Input Data 2'!$G$2)/($B$6-1)*(P86-1),"")</f>
        <v>0</v>
      </c>
      <c r="R86" t="e">
        <f>IF($Q86&lt;='Input Data 2'!$U$11,FORECAST($Q86,INDEX('Input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2'!$U$15:$U$214),1)),IF($Q86&gt;='Input Data 2'!$U$12,FORECAST($Q86,INDEX('Input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2'!$U$15:$U$214),1)),FORECAST($Q86,INDEX('Input Data 2'!$U$15:$W$214,MATCH(VLOOKUP($Q86,'Input Data 2'!$U$15:$U$214,1),'Input Data 2'!$U$15:$U$214),2):INDEX('Input Data 2'!$U$15:$W$214,MATCH(VLOOKUP($Q86,'Input Data 2'!$U$15:$U$214,1),'Input Data 2'!$U$15:$U$214)+1,2),INDEX('Input Data 2'!$U$15:$W$214,MATCH(VLOOKUP($Q86,'Input Data 2'!$U$15:$W$214,1),'Input Data 2'!$U$15:$U$214),1):INDEX('Input Data 2'!$U$15:$W$214,MATCH(VLOOKUP($Q86,'Input Data 2'!$U$15:$U$214,1),'Input Data 2'!$U$15:$U$214)+1,1))))</f>
        <v>#NUM!</v>
      </c>
      <c r="S86" t="e">
        <f>IF($Q86&lt;='Input Data 2'!$U$11,FORECAST($Q86,INDEX('Input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2'!$U$15:$U$214),1)),IF($Q86&gt;='Input Data 2'!$U$12,FORECAST($Q86,INDEX('Input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2'!$U$15:$U$214),1)),FORECAST($Q86,INDEX('Input Data 2'!$U$15:$W$214,MATCH(VLOOKUP($Q86,'Input Data 2'!$U$15:$U$214,1),'Input Data 2'!$U$15:$U$214),3):INDEX('Input Data 2'!$U$15:$W$214,MATCH(VLOOKUP($Q86,'Input Data 2'!$U$15:$U$214,1),'Input Data 2'!$U$15:$U$214)+1,3),INDEX('Input Data 2'!$U$15:$W$214,MATCH(VLOOKUP($Q86,'Input Data 2'!$U$15:$W$214,1),'Input Data 2'!$U$15:$U$214),1):INDEX('Input Data 2'!$U$15:$W$214,MATCH(VLOOKUP($Q86,'Input Data 2'!$U$15:$U$214,1),'Input Data 2'!$U$15:$U$214)+1,1))))</f>
        <v>#NUM!</v>
      </c>
      <c r="U86" s="17">
        <v>76</v>
      </c>
      <c r="V86">
        <f>IF(NOT(U86&gt;$B$6),'Input Data 2'!$G$2+('Input Data 2'!$G$3-'Input Data 2'!$G$2)/($B$6-1)*(U86-1),"")</f>
        <v>0</v>
      </c>
      <c r="W86" t="e">
        <f>IF($V86&lt;='Input Data 2'!$AA$11,FORECAST($V86,INDEX('Input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2'!$AA$15:$AA$214),1)),IF($V86&gt;='Input Data 2'!$AA$12,FORECAST($V86,INDEX('Input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2'!$AA$15:$AA$214),1)),FORECAST($V86,INDEX('Input Data 2'!$AA$15:$AC$214,MATCH(VLOOKUP($V86,'Input Data 2'!$AA$15:$AA$214,1),'Input Data 2'!$AA$15:$AA$214),2):INDEX('Input Data 2'!$AA$15:$AC$214,MATCH(VLOOKUP($V86,'Input Data 2'!$AA$15:$AA$214,1),'Input Data 2'!$AA$15:$AA$214)+1,2),INDEX('Input Data 2'!$AA$15:$AC$214,MATCH(VLOOKUP($V86,'Input Data 2'!$AA$15:$AC$214,1),'Input Data 2'!$AA$15:$AA$214),1):INDEX('Input Data 2'!$AA$15:$AC$214,MATCH(VLOOKUP($V86,'Input Data 2'!$AA$15:$AA$214,1),'Input Data 2'!$AA$15:$AA$214)+1,1))))</f>
        <v>#NUM!</v>
      </c>
      <c r="X86" t="e">
        <f>IF($V86&lt;='Input Data 2'!$AA$11,FORECAST($V86,INDEX('Input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2'!$AA$15:$AA$214),1)),IF($V86&gt;='Input Data 2'!$AA$12,FORECAST($V86,INDEX('Input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2'!$AA$15:$AA$214),1)),FORECAST($V86,INDEX('Input Data 2'!$AA$15:$AC$214,MATCH(VLOOKUP($V86,'Input Data 2'!$AA$15:$AA$214,1),'Input Data 2'!$AA$15:$AA$214),3):INDEX('Input Data 2'!$AA$15:$AC$214,MATCH(VLOOKUP($V86,'Input Data 2'!$AA$15:$AA$214,1),'Input Data 2'!$AA$15:$AA$214)+1,3),INDEX('Input Data 2'!$AA$15:$AC$214,MATCH(VLOOKUP($V86,'Input Data 2'!$AA$15:$AC$214,1),'Input Data 2'!$AA$15:$AA$214),1):INDEX('Input Data 2'!$AA$15:$AC$214,MATCH(VLOOKUP($V86,'Input Data 2'!$AA$15:$AA$214,1),'Input Data 2'!$AA$15:$AA$214)+1,1))))</f>
        <v>#NUM!</v>
      </c>
    </row>
    <row r="87" spans="1:24" x14ac:dyDescent="0.3">
      <c r="A87" s="17">
        <v>77</v>
      </c>
      <c r="B87">
        <f>IF(NOT(A87&gt;$B$6),'Input Data 2'!$G$2+('Input Data 2'!$G$3-'Input Data 2'!$G$2)/($B$6-1)*(A87-1),"")</f>
        <v>0</v>
      </c>
      <c r="C87" t="e">
        <f>IF($B87&lt;='Input Data 2'!$C$11,FORECAST($B87,INDEX('Input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2'!$C$15:$C$214),1)),IF($B87&gt;='Input Data 2'!$C$12,FORECAST($B87,INDEX('Input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2'!$C$15:$C$214),1)),FORECAST($B87,INDEX('Input Data 2'!$C$15:$E$214,MATCH(VLOOKUP($B87,'Input Data 2'!$C$15:$C$214,1),'Input Data 2'!$C$15:$C$214),2):INDEX('Input Data 2'!$C$15:$E$214,MATCH(VLOOKUP($B87,'Input Data 2'!$C$15:$C$214,1),'Input Data 2'!$C$15:$C$214)+1,2),INDEX('Input Data 2'!$C$15:$E$214,MATCH(VLOOKUP($B87,'Input Data 2'!$C$15:$C$214,1),'Input Data 2'!$C$15:$C$214),1):INDEX('Input Data 2'!$C$15:$E$214,MATCH(VLOOKUP($B87,'Input Data 2'!$C$15:$C$214,1),'Input Data 2'!$C$15:$C$214)+1,1))))</f>
        <v>#NUM!</v>
      </c>
      <c r="D87" t="e">
        <f>IF($B87&lt;='Input Data 2'!$C$11,FORECAST($B87,INDEX('Input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2'!$C$15:$C$214),1)),IF($B87&gt;='Input Data 2'!$C$12,FORECAST($B87,INDEX('Input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2'!$C$15:$C$214),1)),FORECAST($B87,INDEX('Input Data 2'!$C$15:$E$214,MATCH(VLOOKUP($B87,'Input Data 2'!$C$15:$C$214,1),'Input Data 2'!$C$15:$C$214),3):INDEX('Input Data 2'!$C$15:$E$214,MATCH(VLOOKUP($B87,'Input Data 2'!$C$15:$C$214,1),'Input Data 2'!$C$15:$C$214)+1,3),INDEX('Input Data 2'!$C$15:$E$214,MATCH(VLOOKUP($B87,'Input Data 2'!$C$15:$C$214,1),'Input Data 2'!$C$15:$C$214),1):INDEX('Input Data 2'!$C$15:$E$214,MATCH(VLOOKUP($B87,'Input Data 2'!$C$15:$C$214,1),'Input Data 2'!$C$15:$C$214)+1,1))))</f>
        <v>#NUM!</v>
      </c>
      <c r="F87" s="17">
        <v>77</v>
      </c>
      <c r="G87">
        <f>IF(NOT(F87&gt;$B$6),'Input Data 2'!$G$2+('Input Data 2'!$G$3-'Input Data 2'!$G$2)/($B$6-1)*(F87-1),"")</f>
        <v>0</v>
      </c>
      <c r="H87" t="e">
        <f>IF($G87&lt;='Input Data 2'!$I$11,FORECAST($G87,INDEX('Input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2'!$I$15:$I$214),1)),IF($G87&gt;='Input Data 2'!$I$12,FORECAST($G87,INDEX('Input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2'!$I$15:$I$214),1)),FORECAST($G87,INDEX('Input Data 2'!$I$15:$K$214,MATCH(VLOOKUP($G87,'Input Data 2'!$I$15:$I$214,1),'Input Data 2'!$I$15:$I$214),2):INDEX('Input Data 2'!$I$15:$K$214,MATCH(VLOOKUP($G87,'Input Data 2'!$I$15:$I$214,1),'Input Data 2'!$I$15:$I$214)+1,2),INDEX('Input Data 2'!$I$15:$K$214,MATCH(VLOOKUP($G87,'Input Data 2'!$I$15:$K$214,1),'Input Data 2'!$I$15:$I$214),1):INDEX('Input Data 2'!$I$15:$K$214,MATCH(VLOOKUP($G87,'Input Data 2'!$I$15:$I$214,1),'Input Data 2'!$I$15:$I$214)+1,1))))</f>
        <v>#NUM!</v>
      </c>
      <c r="I87" t="e">
        <f>IF($G87&lt;='Input Data 2'!$I$11,FORECAST($G87,INDEX('Input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2'!$I$15:$I$214),1)),IF($G87&gt;='Input Data 2'!$I$12,FORECAST($G87,INDEX('Input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2'!$I$15:$I$214),1)),FORECAST($G87,INDEX('Input Data 2'!$I$15:$K$214,MATCH(VLOOKUP($G87,'Input Data 2'!$I$15:$I$214,1),'Input Data 2'!$I$15:$I$214),3):INDEX('Input Data 2'!$I$15:$K$214,MATCH(VLOOKUP($G87,'Input Data 2'!$I$15:$I$214,1),'Input Data 2'!$I$15:$I$214)+1,3),INDEX('Input Data 2'!$I$15:$K$214,MATCH(VLOOKUP($G87,'Input Data 2'!$I$15:$K$214,1),'Input Data 2'!$I$15:$I$214),1):INDEX('Input Data 2'!$I$15:$K$214,MATCH(VLOOKUP($G87,'Input Data 2'!$I$15:$I$214,1),'Input Data 2'!$I$15:$I$214)+1,1))))</f>
        <v>#NUM!</v>
      </c>
      <c r="K87" s="17">
        <v>77</v>
      </c>
      <c r="L87">
        <f>IF(NOT(K87&gt;$B$6),'Input Data 2'!$G$2+('Input Data 2'!$G$3-'Input Data 2'!$G$2)/($B$6-1)*(K87-1),"")</f>
        <v>0</v>
      </c>
      <c r="M87" t="e">
        <f>IF($L87&lt;='Input Data 2'!$O$11,FORECAST($L87,INDEX('Input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2'!$O$15:$O$214),1)),IF($L87&gt;='Input Data 2'!$O$12,FORECAST($L87,INDEX('Input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2'!$O$15:$O$214),1)),FORECAST($L87,INDEX('Input Data 2'!$O$15:$Q$214,MATCH(VLOOKUP($L87,'Input Data 2'!$O$15:$O$214,1),'Input Data 2'!$O$15:$O$214),2):INDEX('Input Data 2'!$O$15:$Q$214,MATCH(VLOOKUP($L87,'Input Data 2'!$O$15:$O$214,1),'Input Data 2'!$O$15:$O$214)+1,2),INDEX('Input Data 2'!$O$15:$Q$214,MATCH(VLOOKUP($L87,'Input Data 2'!$O$15:$Q$214,1),'Input Data 2'!$O$15:$O$214),1):INDEX('Input Data 2'!$O$15:$Q$214,MATCH(VLOOKUP($L87,'Input Data 2'!$O$15:$O$214,1),'Input Data 2'!$O$15:$O$214)+1,1))))</f>
        <v>#NUM!</v>
      </c>
      <c r="N87" t="e">
        <f>IF($L87&lt;='Input Data 2'!$O$11,FORECAST($L87,INDEX('Input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2'!$O$15:$O$214),1)),IF($L87&gt;='Input Data 2'!$O$12,FORECAST($L87,INDEX('Input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2'!$O$15:$O$214),1)),FORECAST($L87,INDEX('Input Data 2'!$O$15:$Q$214,MATCH(VLOOKUP($L87,'Input Data 2'!$O$15:$O$214,1),'Input Data 2'!$O$15:$O$214),3):INDEX('Input Data 2'!$O$15:$Q$214,MATCH(VLOOKUP($L87,'Input Data 2'!$O$15:$O$214,1),'Input Data 2'!$O$15:$O$214)+1,3),INDEX('Input Data 2'!$O$15:$Q$214,MATCH(VLOOKUP($L87,'Input Data 2'!$O$15:$Q$214,1),'Input Data 2'!$O$15:$O$214),1):INDEX('Input Data 2'!$O$15:$Q$214,MATCH(VLOOKUP($L87,'Input Data 2'!$O$15:$O$214,1),'Input Data 2'!$O$15:$O$214)+1,1))))</f>
        <v>#NUM!</v>
      </c>
      <c r="P87" s="17">
        <v>77</v>
      </c>
      <c r="Q87">
        <f>IF(NOT(P87&gt;$B$6),'Input Data 2'!$G$2+('Input Data 2'!$G$3-'Input Data 2'!$G$2)/($B$6-1)*(P87-1),"")</f>
        <v>0</v>
      </c>
      <c r="R87" t="e">
        <f>IF($Q87&lt;='Input Data 2'!$U$11,FORECAST($Q87,INDEX('Input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2'!$U$15:$U$214),1)),IF($Q87&gt;='Input Data 2'!$U$12,FORECAST($Q87,INDEX('Input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2'!$U$15:$U$214),1)),FORECAST($Q87,INDEX('Input Data 2'!$U$15:$W$214,MATCH(VLOOKUP($Q87,'Input Data 2'!$U$15:$U$214,1),'Input Data 2'!$U$15:$U$214),2):INDEX('Input Data 2'!$U$15:$W$214,MATCH(VLOOKUP($Q87,'Input Data 2'!$U$15:$U$214,1),'Input Data 2'!$U$15:$U$214)+1,2),INDEX('Input Data 2'!$U$15:$W$214,MATCH(VLOOKUP($Q87,'Input Data 2'!$U$15:$W$214,1),'Input Data 2'!$U$15:$U$214),1):INDEX('Input Data 2'!$U$15:$W$214,MATCH(VLOOKUP($Q87,'Input Data 2'!$U$15:$U$214,1),'Input Data 2'!$U$15:$U$214)+1,1))))</f>
        <v>#NUM!</v>
      </c>
      <c r="S87" t="e">
        <f>IF($Q87&lt;='Input Data 2'!$U$11,FORECAST($Q87,INDEX('Input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2'!$U$15:$U$214),1)),IF($Q87&gt;='Input Data 2'!$U$12,FORECAST($Q87,INDEX('Input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2'!$U$15:$U$214),1)),FORECAST($Q87,INDEX('Input Data 2'!$U$15:$W$214,MATCH(VLOOKUP($Q87,'Input Data 2'!$U$15:$U$214,1),'Input Data 2'!$U$15:$U$214),3):INDEX('Input Data 2'!$U$15:$W$214,MATCH(VLOOKUP($Q87,'Input Data 2'!$U$15:$U$214,1),'Input Data 2'!$U$15:$U$214)+1,3),INDEX('Input Data 2'!$U$15:$W$214,MATCH(VLOOKUP($Q87,'Input Data 2'!$U$15:$W$214,1),'Input Data 2'!$U$15:$U$214),1):INDEX('Input Data 2'!$U$15:$W$214,MATCH(VLOOKUP($Q87,'Input Data 2'!$U$15:$U$214,1),'Input Data 2'!$U$15:$U$214)+1,1))))</f>
        <v>#NUM!</v>
      </c>
      <c r="U87" s="17">
        <v>77</v>
      </c>
      <c r="V87">
        <f>IF(NOT(U87&gt;$B$6),'Input Data 2'!$G$2+('Input Data 2'!$G$3-'Input Data 2'!$G$2)/($B$6-1)*(U87-1),"")</f>
        <v>0</v>
      </c>
      <c r="W87" t="e">
        <f>IF($V87&lt;='Input Data 2'!$AA$11,FORECAST($V87,INDEX('Input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2'!$AA$15:$AA$214),1)),IF($V87&gt;='Input Data 2'!$AA$12,FORECAST($V87,INDEX('Input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2'!$AA$15:$AA$214),1)),FORECAST($V87,INDEX('Input Data 2'!$AA$15:$AC$214,MATCH(VLOOKUP($V87,'Input Data 2'!$AA$15:$AA$214,1),'Input Data 2'!$AA$15:$AA$214),2):INDEX('Input Data 2'!$AA$15:$AC$214,MATCH(VLOOKUP($V87,'Input Data 2'!$AA$15:$AA$214,1),'Input Data 2'!$AA$15:$AA$214)+1,2),INDEX('Input Data 2'!$AA$15:$AC$214,MATCH(VLOOKUP($V87,'Input Data 2'!$AA$15:$AC$214,1),'Input Data 2'!$AA$15:$AA$214),1):INDEX('Input Data 2'!$AA$15:$AC$214,MATCH(VLOOKUP($V87,'Input Data 2'!$AA$15:$AA$214,1),'Input Data 2'!$AA$15:$AA$214)+1,1))))</f>
        <v>#NUM!</v>
      </c>
      <c r="X87" t="e">
        <f>IF($V87&lt;='Input Data 2'!$AA$11,FORECAST($V87,INDEX('Input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2'!$AA$15:$AA$214),1)),IF($V87&gt;='Input Data 2'!$AA$12,FORECAST($V87,INDEX('Input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2'!$AA$15:$AA$214),1)),FORECAST($V87,INDEX('Input Data 2'!$AA$15:$AC$214,MATCH(VLOOKUP($V87,'Input Data 2'!$AA$15:$AA$214,1),'Input Data 2'!$AA$15:$AA$214),3):INDEX('Input Data 2'!$AA$15:$AC$214,MATCH(VLOOKUP($V87,'Input Data 2'!$AA$15:$AA$214,1),'Input Data 2'!$AA$15:$AA$214)+1,3),INDEX('Input Data 2'!$AA$15:$AC$214,MATCH(VLOOKUP($V87,'Input Data 2'!$AA$15:$AC$214,1),'Input Data 2'!$AA$15:$AA$214),1):INDEX('Input Data 2'!$AA$15:$AC$214,MATCH(VLOOKUP($V87,'Input Data 2'!$AA$15:$AA$214,1),'Input Data 2'!$AA$15:$AA$214)+1,1))))</f>
        <v>#NUM!</v>
      </c>
    </row>
    <row r="88" spans="1:24" x14ac:dyDescent="0.3">
      <c r="A88" s="17">
        <v>78</v>
      </c>
      <c r="B88">
        <f>IF(NOT(A88&gt;$B$6),'Input Data 2'!$G$2+('Input Data 2'!$G$3-'Input Data 2'!$G$2)/($B$6-1)*(A88-1),"")</f>
        <v>0</v>
      </c>
      <c r="C88" t="e">
        <f>IF($B88&lt;='Input Data 2'!$C$11,FORECAST($B88,INDEX('Input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2'!$C$15:$C$214),1)),IF($B88&gt;='Input Data 2'!$C$12,FORECAST($B88,INDEX('Input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2'!$C$15:$C$214),1)),FORECAST($B88,INDEX('Input Data 2'!$C$15:$E$214,MATCH(VLOOKUP($B88,'Input Data 2'!$C$15:$C$214,1),'Input Data 2'!$C$15:$C$214),2):INDEX('Input Data 2'!$C$15:$E$214,MATCH(VLOOKUP($B88,'Input Data 2'!$C$15:$C$214,1),'Input Data 2'!$C$15:$C$214)+1,2),INDEX('Input Data 2'!$C$15:$E$214,MATCH(VLOOKUP($B88,'Input Data 2'!$C$15:$C$214,1),'Input Data 2'!$C$15:$C$214),1):INDEX('Input Data 2'!$C$15:$E$214,MATCH(VLOOKUP($B88,'Input Data 2'!$C$15:$C$214,1),'Input Data 2'!$C$15:$C$214)+1,1))))</f>
        <v>#NUM!</v>
      </c>
      <c r="D88" t="e">
        <f>IF($B88&lt;='Input Data 2'!$C$11,FORECAST($B88,INDEX('Input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2'!$C$15:$C$214),1)),IF($B88&gt;='Input Data 2'!$C$12,FORECAST($B88,INDEX('Input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2'!$C$15:$C$214),1)),FORECAST($B88,INDEX('Input Data 2'!$C$15:$E$214,MATCH(VLOOKUP($B88,'Input Data 2'!$C$15:$C$214,1),'Input Data 2'!$C$15:$C$214),3):INDEX('Input Data 2'!$C$15:$E$214,MATCH(VLOOKUP($B88,'Input Data 2'!$C$15:$C$214,1),'Input Data 2'!$C$15:$C$214)+1,3),INDEX('Input Data 2'!$C$15:$E$214,MATCH(VLOOKUP($B88,'Input Data 2'!$C$15:$C$214,1),'Input Data 2'!$C$15:$C$214),1):INDEX('Input Data 2'!$C$15:$E$214,MATCH(VLOOKUP($B88,'Input Data 2'!$C$15:$C$214,1),'Input Data 2'!$C$15:$C$214)+1,1))))</f>
        <v>#NUM!</v>
      </c>
      <c r="F88" s="17">
        <v>78</v>
      </c>
      <c r="G88">
        <f>IF(NOT(F88&gt;$B$6),'Input Data 2'!$G$2+('Input Data 2'!$G$3-'Input Data 2'!$G$2)/($B$6-1)*(F88-1),"")</f>
        <v>0</v>
      </c>
      <c r="H88" t="e">
        <f>IF($G88&lt;='Input Data 2'!$I$11,FORECAST($G88,INDEX('Input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2'!$I$15:$I$214),1)),IF($G88&gt;='Input Data 2'!$I$12,FORECAST($G88,INDEX('Input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2'!$I$15:$I$214),1)),FORECAST($G88,INDEX('Input Data 2'!$I$15:$K$214,MATCH(VLOOKUP($G88,'Input Data 2'!$I$15:$I$214,1),'Input Data 2'!$I$15:$I$214),2):INDEX('Input Data 2'!$I$15:$K$214,MATCH(VLOOKUP($G88,'Input Data 2'!$I$15:$I$214,1),'Input Data 2'!$I$15:$I$214)+1,2),INDEX('Input Data 2'!$I$15:$K$214,MATCH(VLOOKUP($G88,'Input Data 2'!$I$15:$K$214,1),'Input Data 2'!$I$15:$I$214),1):INDEX('Input Data 2'!$I$15:$K$214,MATCH(VLOOKUP($G88,'Input Data 2'!$I$15:$I$214,1),'Input Data 2'!$I$15:$I$214)+1,1))))</f>
        <v>#NUM!</v>
      </c>
      <c r="I88" t="e">
        <f>IF($G88&lt;='Input Data 2'!$I$11,FORECAST($G88,INDEX('Input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2'!$I$15:$I$214),1)),IF($G88&gt;='Input Data 2'!$I$12,FORECAST($G88,INDEX('Input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2'!$I$15:$I$214),1)),FORECAST($G88,INDEX('Input Data 2'!$I$15:$K$214,MATCH(VLOOKUP($G88,'Input Data 2'!$I$15:$I$214,1),'Input Data 2'!$I$15:$I$214),3):INDEX('Input Data 2'!$I$15:$K$214,MATCH(VLOOKUP($G88,'Input Data 2'!$I$15:$I$214,1),'Input Data 2'!$I$15:$I$214)+1,3),INDEX('Input Data 2'!$I$15:$K$214,MATCH(VLOOKUP($G88,'Input Data 2'!$I$15:$K$214,1),'Input Data 2'!$I$15:$I$214),1):INDEX('Input Data 2'!$I$15:$K$214,MATCH(VLOOKUP($G88,'Input Data 2'!$I$15:$I$214,1),'Input Data 2'!$I$15:$I$214)+1,1))))</f>
        <v>#NUM!</v>
      </c>
      <c r="K88" s="17">
        <v>78</v>
      </c>
      <c r="L88">
        <f>IF(NOT(K88&gt;$B$6),'Input Data 2'!$G$2+('Input Data 2'!$G$3-'Input Data 2'!$G$2)/($B$6-1)*(K88-1),"")</f>
        <v>0</v>
      </c>
      <c r="M88" t="e">
        <f>IF($L88&lt;='Input Data 2'!$O$11,FORECAST($L88,INDEX('Input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2'!$O$15:$O$214),1)),IF($L88&gt;='Input Data 2'!$O$12,FORECAST($L88,INDEX('Input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2'!$O$15:$O$214),1)),FORECAST($L88,INDEX('Input Data 2'!$O$15:$Q$214,MATCH(VLOOKUP($L88,'Input Data 2'!$O$15:$O$214,1),'Input Data 2'!$O$15:$O$214),2):INDEX('Input Data 2'!$O$15:$Q$214,MATCH(VLOOKUP($L88,'Input Data 2'!$O$15:$O$214,1),'Input Data 2'!$O$15:$O$214)+1,2),INDEX('Input Data 2'!$O$15:$Q$214,MATCH(VLOOKUP($L88,'Input Data 2'!$O$15:$Q$214,1),'Input Data 2'!$O$15:$O$214),1):INDEX('Input Data 2'!$O$15:$Q$214,MATCH(VLOOKUP($L88,'Input Data 2'!$O$15:$O$214,1),'Input Data 2'!$O$15:$O$214)+1,1))))</f>
        <v>#NUM!</v>
      </c>
      <c r="N88" t="e">
        <f>IF($L88&lt;='Input Data 2'!$O$11,FORECAST($L88,INDEX('Input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2'!$O$15:$O$214),1)),IF($L88&gt;='Input Data 2'!$O$12,FORECAST($L88,INDEX('Input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2'!$O$15:$O$214),1)),FORECAST($L88,INDEX('Input Data 2'!$O$15:$Q$214,MATCH(VLOOKUP($L88,'Input Data 2'!$O$15:$O$214,1),'Input Data 2'!$O$15:$O$214),3):INDEX('Input Data 2'!$O$15:$Q$214,MATCH(VLOOKUP($L88,'Input Data 2'!$O$15:$O$214,1),'Input Data 2'!$O$15:$O$214)+1,3),INDEX('Input Data 2'!$O$15:$Q$214,MATCH(VLOOKUP($L88,'Input Data 2'!$O$15:$Q$214,1),'Input Data 2'!$O$15:$O$214),1):INDEX('Input Data 2'!$O$15:$Q$214,MATCH(VLOOKUP($L88,'Input Data 2'!$O$15:$O$214,1),'Input Data 2'!$O$15:$O$214)+1,1))))</f>
        <v>#NUM!</v>
      </c>
      <c r="P88" s="17">
        <v>78</v>
      </c>
      <c r="Q88">
        <f>IF(NOT(P88&gt;$B$6),'Input Data 2'!$G$2+('Input Data 2'!$G$3-'Input Data 2'!$G$2)/($B$6-1)*(P88-1),"")</f>
        <v>0</v>
      </c>
      <c r="R88" t="e">
        <f>IF($Q88&lt;='Input Data 2'!$U$11,FORECAST($Q88,INDEX('Input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2'!$U$15:$U$214),1)),IF($Q88&gt;='Input Data 2'!$U$12,FORECAST($Q88,INDEX('Input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2'!$U$15:$U$214),1)),FORECAST($Q88,INDEX('Input Data 2'!$U$15:$W$214,MATCH(VLOOKUP($Q88,'Input Data 2'!$U$15:$U$214,1),'Input Data 2'!$U$15:$U$214),2):INDEX('Input Data 2'!$U$15:$W$214,MATCH(VLOOKUP($Q88,'Input Data 2'!$U$15:$U$214,1),'Input Data 2'!$U$15:$U$214)+1,2),INDEX('Input Data 2'!$U$15:$W$214,MATCH(VLOOKUP($Q88,'Input Data 2'!$U$15:$W$214,1),'Input Data 2'!$U$15:$U$214),1):INDEX('Input Data 2'!$U$15:$W$214,MATCH(VLOOKUP($Q88,'Input Data 2'!$U$15:$U$214,1),'Input Data 2'!$U$15:$U$214)+1,1))))</f>
        <v>#NUM!</v>
      </c>
      <c r="S88" t="e">
        <f>IF($Q88&lt;='Input Data 2'!$U$11,FORECAST($Q88,INDEX('Input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2'!$U$15:$U$214),1)),IF($Q88&gt;='Input Data 2'!$U$12,FORECAST($Q88,INDEX('Input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2'!$U$15:$U$214),1)),FORECAST($Q88,INDEX('Input Data 2'!$U$15:$W$214,MATCH(VLOOKUP($Q88,'Input Data 2'!$U$15:$U$214,1),'Input Data 2'!$U$15:$U$214),3):INDEX('Input Data 2'!$U$15:$W$214,MATCH(VLOOKUP($Q88,'Input Data 2'!$U$15:$U$214,1),'Input Data 2'!$U$15:$U$214)+1,3),INDEX('Input Data 2'!$U$15:$W$214,MATCH(VLOOKUP($Q88,'Input Data 2'!$U$15:$W$214,1),'Input Data 2'!$U$15:$U$214),1):INDEX('Input Data 2'!$U$15:$W$214,MATCH(VLOOKUP($Q88,'Input Data 2'!$U$15:$U$214,1),'Input Data 2'!$U$15:$U$214)+1,1))))</f>
        <v>#NUM!</v>
      </c>
      <c r="U88" s="17">
        <v>78</v>
      </c>
      <c r="V88">
        <f>IF(NOT(U88&gt;$B$6),'Input Data 2'!$G$2+('Input Data 2'!$G$3-'Input Data 2'!$G$2)/($B$6-1)*(U88-1),"")</f>
        <v>0</v>
      </c>
      <c r="W88" t="e">
        <f>IF($V88&lt;='Input Data 2'!$AA$11,FORECAST($V88,INDEX('Input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2'!$AA$15:$AA$214),1)),IF($V88&gt;='Input Data 2'!$AA$12,FORECAST($V88,INDEX('Input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2'!$AA$15:$AA$214),1)),FORECAST($V88,INDEX('Input Data 2'!$AA$15:$AC$214,MATCH(VLOOKUP($V88,'Input Data 2'!$AA$15:$AA$214,1),'Input Data 2'!$AA$15:$AA$214),2):INDEX('Input Data 2'!$AA$15:$AC$214,MATCH(VLOOKUP($V88,'Input Data 2'!$AA$15:$AA$214,1),'Input Data 2'!$AA$15:$AA$214)+1,2),INDEX('Input Data 2'!$AA$15:$AC$214,MATCH(VLOOKUP($V88,'Input Data 2'!$AA$15:$AC$214,1),'Input Data 2'!$AA$15:$AA$214),1):INDEX('Input Data 2'!$AA$15:$AC$214,MATCH(VLOOKUP($V88,'Input Data 2'!$AA$15:$AA$214,1),'Input Data 2'!$AA$15:$AA$214)+1,1))))</f>
        <v>#NUM!</v>
      </c>
      <c r="X88" t="e">
        <f>IF($V88&lt;='Input Data 2'!$AA$11,FORECAST($V88,INDEX('Input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2'!$AA$15:$AA$214),1)),IF($V88&gt;='Input Data 2'!$AA$12,FORECAST($V88,INDEX('Input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2'!$AA$15:$AA$214),1)),FORECAST($V88,INDEX('Input Data 2'!$AA$15:$AC$214,MATCH(VLOOKUP($V88,'Input Data 2'!$AA$15:$AA$214,1),'Input Data 2'!$AA$15:$AA$214),3):INDEX('Input Data 2'!$AA$15:$AC$214,MATCH(VLOOKUP($V88,'Input Data 2'!$AA$15:$AA$214,1),'Input Data 2'!$AA$15:$AA$214)+1,3),INDEX('Input Data 2'!$AA$15:$AC$214,MATCH(VLOOKUP($V88,'Input Data 2'!$AA$15:$AC$214,1),'Input Data 2'!$AA$15:$AA$214),1):INDEX('Input Data 2'!$AA$15:$AC$214,MATCH(VLOOKUP($V88,'Input Data 2'!$AA$15:$AA$214,1),'Input Data 2'!$AA$15:$AA$214)+1,1))))</f>
        <v>#NUM!</v>
      </c>
    </row>
    <row r="89" spans="1:24" x14ac:dyDescent="0.3">
      <c r="A89" s="17">
        <v>79</v>
      </c>
      <c r="B89">
        <f>IF(NOT(A89&gt;$B$6),'Input Data 2'!$G$2+('Input Data 2'!$G$3-'Input Data 2'!$G$2)/($B$6-1)*(A89-1),"")</f>
        <v>0</v>
      </c>
      <c r="C89" t="e">
        <f>IF($B89&lt;='Input Data 2'!$C$11,FORECAST($B89,INDEX('Input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2'!$C$15:$C$214),1)),IF($B89&gt;='Input Data 2'!$C$12,FORECAST($B89,INDEX('Input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2'!$C$15:$C$214),1)),FORECAST($B89,INDEX('Input Data 2'!$C$15:$E$214,MATCH(VLOOKUP($B89,'Input Data 2'!$C$15:$C$214,1),'Input Data 2'!$C$15:$C$214),2):INDEX('Input Data 2'!$C$15:$E$214,MATCH(VLOOKUP($B89,'Input Data 2'!$C$15:$C$214,1),'Input Data 2'!$C$15:$C$214)+1,2),INDEX('Input Data 2'!$C$15:$E$214,MATCH(VLOOKUP($B89,'Input Data 2'!$C$15:$C$214,1),'Input Data 2'!$C$15:$C$214),1):INDEX('Input Data 2'!$C$15:$E$214,MATCH(VLOOKUP($B89,'Input Data 2'!$C$15:$C$214,1),'Input Data 2'!$C$15:$C$214)+1,1))))</f>
        <v>#NUM!</v>
      </c>
      <c r="D89" t="e">
        <f>IF($B89&lt;='Input Data 2'!$C$11,FORECAST($B89,INDEX('Input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2'!$C$15:$C$214),1)),IF($B89&gt;='Input Data 2'!$C$12,FORECAST($B89,INDEX('Input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2'!$C$15:$C$214),1)),FORECAST($B89,INDEX('Input Data 2'!$C$15:$E$214,MATCH(VLOOKUP($B89,'Input Data 2'!$C$15:$C$214,1),'Input Data 2'!$C$15:$C$214),3):INDEX('Input Data 2'!$C$15:$E$214,MATCH(VLOOKUP($B89,'Input Data 2'!$C$15:$C$214,1),'Input Data 2'!$C$15:$C$214)+1,3),INDEX('Input Data 2'!$C$15:$E$214,MATCH(VLOOKUP($B89,'Input Data 2'!$C$15:$C$214,1),'Input Data 2'!$C$15:$C$214),1):INDEX('Input Data 2'!$C$15:$E$214,MATCH(VLOOKUP($B89,'Input Data 2'!$C$15:$C$214,1),'Input Data 2'!$C$15:$C$214)+1,1))))</f>
        <v>#NUM!</v>
      </c>
      <c r="F89" s="17">
        <v>79</v>
      </c>
      <c r="G89">
        <f>IF(NOT(F89&gt;$B$6),'Input Data 2'!$G$2+('Input Data 2'!$G$3-'Input Data 2'!$G$2)/($B$6-1)*(F89-1),"")</f>
        <v>0</v>
      </c>
      <c r="H89" t="e">
        <f>IF($G89&lt;='Input Data 2'!$I$11,FORECAST($G89,INDEX('Input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2'!$I$15:$I$214),1)),IF($G89&gt;='Input Data 2'!$I$12,FORECAST($G89,INDEX('Input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2'!$I$15:$I$214),1)),FORECAST($G89,INDEX('Input Data 2'!$I$15:$K$214,MATCH(VLOOKUP($G89,'Input Data 2'!$I$15:$I$214,1),'Input Data 2'!$I$15:$I$214),2):INDEX('Input Data 2'!$I$15:$K$214,MATCH(VLOOKUP($G89,'Input Data 2'!$I$15:$I$214,1),'Input Data 2'!$I$15:$I$214)+1,2),INDEX('Input Data 2'!$I$15:$K$214,MATCH(VLOOKUP($G89,'Input Data 2'!$I$15:$K$214,1),'Input Data 2'!$I$15:$I$214),1):INDEX('Input Data 2'!$I$15:$K$214,MATCH(VLOOKUP($G89,'Input Data 2'!$I$15:$I$214,1),'Input Data 2'!$I$15:$I$214)+1,1))))</f>
        <v>#NUM!</v>
      </c>
      <c r="I89" t="e">
        <f>IF($G89&lt;='Input Data 2'!$I$11,FORECAST($G89,INDEX('Input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2'!$I$15:$I$214),1)),IF($G89&gt;='Input Data 2'!$I$12,FORECAST($G89,INDEX('Input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2'!$I$15:$I$214),1)),FORECAST($G89,INDEX('Input Data 2'!$I$15:$K$214,MATCH(VLOOKUP($G89,'Input Data 2'!$I$15:$I$214,1),'Input Data 2'!$I$15:$I$214),3):INDEX('Input Data 2'!$I$15:$K$214,MATCH(VLOOKUP($G89,'Input Data 2'!$I$15:$I$214,1),'Input Data 2'!$I$15:$I$214)+1,3),INDEX('Input Data 2'!$I$15:$K$214,MATCH(VLOOKUP($G89,'Input Data 2'!$I$15:$K$214,1),'Input Data 2'!$I$15:$I$214),1):INDEX('Input Data 2'!$I$15:$K$214,MATCH(VLOOKUP($G89,'Input Data 2'!$I$15:$I$214,1),'Input Data 2'!$I$15:$I$214)+1,1))))</f>
        <v>#NUM!</v>
      </c>
      <c r="K89" s="17">
        <v>79</v>
      </c>
      <c r="L89">
        <f>IF(NOT(K89&gt;$B$6),'Input Data 2'!$G$2+('Input Data 2'!$G$3-'Input Data 2'!$G$2)/($B$6-1)*(K89-1),"")</f>
        <v>0</v>
      </c>
      <c r="M89" t="e">
        <f>IF($L89&lt;='Input Data 2'!$O$11,FORECAST($L89,INDEX('Input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2'!$O$15:$O$214),1)),IF($L89&gt;='Input Data 2'!$O$12,FORECAST($L89,INDEX('Input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2'!$O$15:$O$214),1)),FORECAST($L89,INDEX('Input Data 2'!$O$15:$Q$214,MATCH(VLOOKUP($L89,'Input Data 2'!$O$15:$O$214,1),'Input Data 2'!$O$15:$O$214),2):INDEX('Input Data 2'!$O$15:$Q$214,MATCH(VLOOKUP($L89,'Input Data 2'!$O$15:$O$214,1),'Input Data 2'!$O$15:$O$214)+1,2),INDEX('Input Data 2'!$O$15:$Q$214,MATCH(VLOOKUP($L89,'Input Data 2'!$O$15:$Q$214,1),'Input Data 2'!$O$15:$O$214),1):INDEX('Input Data 2'!$O$15:$Q$214,MATCH(VLOOKUP($L89,'Input Data 2'!$O$15:$O$214,1),'Input Data 2'!$O$15:$O$214)+1,1))))</f>
        <v>#NUM!</v>
      </c>
      <c r="N89" t="e">
        <f>IF($L89&lt;='Input Data 2'!$O$11,FORECAST($L89,INDEX('Input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2'!$O$15:$O$214),1)),IF($L89&gt;='Input Data 2'!$O$12,FORECAST($L89,INDEX('Input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2'!$O$15:$O$214),1)),FORECAST($L89,INDEX('Input Data 2'!$O$15:$Q$214,MATCH(VLOOKUP($L89,'Input Data 2'!$O$15:$O$214,1),'Input Data 2'!$O$15:$O$214),3):INDEX('Input Data 2'!$O$15:$Q$214,MATCH(VLOOKUP($L89,'Input Data 2'!$O$15:$O$214,1),'Input Data 2'!$O$15:$O$214)+1,3),INDEX('Input Data 2'!$O$15:$Q$214,MATCH(VLOOKUP($L89,'Input Data 2'!$O$15:$Q$214,1),'Input Data 2'!$O$15:$O$214),1):INDEX('Input Data 2'!$O$15:$Q$214,MATCH(VLOOKUP($L89,'Input Data 2'!$O$15:$O$214,1),'Input Data 2'!$O$15:$O$214)+1,1))))</f>
        <v>#NUM!</v>
      </c>
      <c r="P89" s="17">
        <v>79</v>
      </c>
      <c r="Q89">
        <f>IF(NOT(P89&gt;$B$6),'Input Data 2'!$G$2+('Input Data 2'!$G$3-'Input Data 2'!$G$2)/($B$6-1)*(P89-1),"")</f>
        <v>0</v>
      </c>
      <c r="R89" t="e">
        <f>IF($Q89&lt;='Input Data 2'!$U$11,FORECAST($Q89,INDEX('Input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2'!$U$15:$U$214),1)),IF($Q89&gt;='Input Data 2'!$U$12,FORECAST($Q89,INDEX('Input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2'!$U$15:$U$214),1)),FORECAST($Q89,INDEX('Input Data 2'!$U$15:$W$214,MATCH(VLOOKUP($Q89,'Input Data 2'!$U$15:$U$214,1),'Input Data 2'!$U$15:$U$214),2):INDEX('Input Data 2'!$U$15:$W$214,MATCH(VLOOKUP($Q89,'Input Data 2'!$U$15:$U$214,1),'Input Data 2'!$U$15:$U$214)+1,2),INDEX('Input Data 2'!$U$15:$W$214,MATCH(VLOOKUP($Q89,'Input Data 2'!$U$15:$W$214,1),'Input Data 2'!$U$15:$U$214),1):INDEX('Input Data 2'!$U$15:$W$214,MATCH(VLOOKUP($Q89,'Input Data 2'!$U$15:$U$214,1),'Input Data 2'!$U$15:$U$214)+1,1))))</f>
        <v>#NUM!</v>
      </c>
      <c r="S89" t="e">
        <f>IF($Q89&lt;='Input Data 2'!$U$11,FORECAST($Q89,INDEX('Input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2'!$U$15:$U$214),1)),IF($Q89&gt;='Input Data 2'!$U$12,FORECAST($Q89,INDEX('Input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2'!$U$15:$U$214),1)),FORECAST($Q89,INDEX('Input Data 2'!$U$15:$W$214,MATCH(VLOOKUP($Q89,'Input Data 2'!$U$15:$U$214,1),'Input Data 2'!$U$15:$U$214),3):INDEX('Input Data 2'!$U$15:$W$214,MATCH(VLOOKUP($Q89,'Input Data 2'!$U$15:$U$214,1),'Input Data 2'!$U$15:$U$214)+1,3),INDEX('Input Data 2'!$U$15:$W$214,MATCH(VLOOKUP($Q89,'Input Data 2'!$U$15:$W$214,1),'Input Data 2'!$U$15:$U$214),1):INDEX('Input Data 2'!$U$15:$W$214,MATCH(VLOOKUP($Q89,'Input Data 2'!$U$15:$U$214,1),'Input Data 2'!$U$15:$U$214)+1,1))))</f>
        <v>#NUM!</v>
      </c>
      <c r="U89" s="17">
        <v>79</v>
      </c>
      <c r="V89">
        <f>IF(NOT(U89&gt;$B$6),'Input Data 2'!$G$2+('Input Data 2'!$G$3-'Input Data 2'!$G$2)/($B$6-1)*(U89-1),"")</f>
        <v>0</v>
      </c>
      <c r="W89" t="e">
        <f>IF($V89&lt;='Input Data 2'!$AA$11,FORECAST($V89,INDEX('Input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2'!$AA$15:$AA$214),1)),IF($V89&gt;='Input Data 2'!$AA$12,FORECAST($V89,INDEX('Input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2'!$AA$15:$AA$214),1)),FORECAST($V89,INDEX('Input Data 2'!$AA$15:$AC$214,MATCH(VLOOKUP($V89,'Input Data 2'!$AA$15:$AA$214,1),'Input Data 2'!$AA$15:$AA$214),2):INDEX('Input Data 2'!$AA$15:$AC$214,MATCH(VLOOKUP($V89,'Input Data 2'!$AA$15:$AA$214,1),'Input Data 2'!$AA$15:$AA$214)+1,2),INDEX('Input Data 2'!$AA$15:$AC$214,MATCH(VLOOKUP($V89,'Input Data 2'!$AA$15:$AC$214,1),'Input Data 2'!$AA$15:$AA$214),1):INDEX('Input Data 2'!$AA$15:$AC$214,MATCH(VLOOKUP($V89,'Input Data 2'!$AA$15:$AA$214,1),'Input Data 2'!$AA$15:$AA$214)+1,1))))</f>
        <v>#NUM!</v>
      </c>
      <c r="X89" t="e">
        <f>IF($V89&lt;='Input Data 2'!$AA$11,FORECAST($V89,INDEX('Input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2'!$AA$15:$AA$214),1)),IF($V89&gt;='Input Data 2'!$AA$12,FORECAST($V89,INDEX('Input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2'!$AA$15:$AA$214),1)),FORECAST($V89,INDEX('Input Data 2'!$AA$15:$AC$214,MATCH(VLOOKUP($V89,'Input Data 2'!$AA$15:$AA$214,1),'Input Data 2'!$AA$15:$AA$214),3):INDEX('Input Data 2'!$AA$15:$AC$214,MATCH(VLOOKUP($V89,'Input Data 2'!$AA$15:$AA$214,1),'Input Data 2'!$AA$15:$AA$214)+1,3),INDEX('Input Data 2'!$AA$15:$AC$214,MATCH(VLOOKUP($V89,'Input Data 2'!$AA$15:$AC$214,1),'Input Data 2'!$AA$15:$AA$214),1):INDEX('Input Data 2'!$AA$15:$AC$214,MATCH(VLOOKUP($V89,'Input Data 2'!$AA$15:$AA$214,1),'Input Data 2'!$AA$15:$AA$214)+1,1))))</f>
        <v>#NUM!</v>
      </c>
    </row>
    <row r="90" spans="1:24" x14ac:dyDescent="0.3">
      <c r="A90" s="17">
        <v>80</v>
      </c>
      <c r="B90">
        <f>IF(NOT(A90&gt;$B$6),'Input Data 2'!$G$2+('Input Data 2'!$G$3-'Input Data 2'!$G$2)/($B$6-1)*(A90-1),"")</f>
        <v>0</v>
      </c>
      <c r="C90" t="e">
        <f>IF($B90&lt;='Input Data 2'!$C$11,FORECAST($B90,INDEX('Input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2'!$C$15:$C$214),1)),IF($B90&gt;='Input Data 2'!$C$12,FORECAST($B90,INDEX('Input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2'!$C$15:$C$214),1)),FORECAST($B90,INDEX('Input Data 2'!$C$15:$E$214,MATCH(VLOOKUP($B90,'Input Data 2'!$C$15:$C$214,1),'Input Data 2'!$C$15:$C$214),2):INDEX('Input Data 2'!$C$15:$E$214,MATCH(VLOOKUP($B90,'Input Data 2'!$C$15:$C$214,1),'Input Data 2'!$C$15:$C$214)+1,2),INDEX('Input Data 2'!$C$15:$E$214,MATCH(VLOOKUP($B90,'Input Data 2'!$C$15:$C$214,1),'Input Data 2'!$C$15:$C$214),1):INDEX('Input Data 2'!$C$15:$E$214,MATCH(VLOOKUP($B90,'Input Data 2'!$C$15:$C$214,1),'Input Data 2'!$C$15:$C$214)+1,1))))</f>
        <v>#NUM!</v>
      </c>
      <c r="D90" t="e">
        <f>IF($B90&lt;='Input Data 2'!$C$11,FORECAST($B90,INDEX('Input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2'!$C$15:$C$214),1)),IF($B90&gt;='Input Data 2'!$C$12,FORECAST($B90,INDEX('Input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2'!$C$15:$C$214),1)),FORECAST($B90,INDEX('Input Data 2'!$C$15:$E$214,MATCH(VLOOKUP($B90,'Input Data 2'!$C$15:$C$214,1),'Input Data 2'!$C$15:$C$214),3):INDEX('Input Data 2'!$C$15:$E$214,MATCH(VLOOKUP($B90,'Input Data 2'!$C$15:$C$214,1),'Input Data 2'!$C$15:$C$214)+1,3),INDEX('Input Data 2'!$C$15:$E$214,MATCH(VLOOKUP($B90,'Input Data 2'!$C$15:$C$214,1),'Input Data 2'!$C$15:$C$214),1):INDEX('Input Data 2'!$C$15:$E$214,MATCH(VLOOKUP($B90,'Input Data 2'!$C$15:$C$214,1),'Input Data 2'!$C$15:$C$214)+1,1))))</f>
        <v>#NUM!</v>
      </c>
      <c r="F90" s="17">
        <v>80</v>
      </c>
      <c r="G90">
        <f>IF(NOT(F90&gt;$B$6),'Input Data 2'!$G$2+('Input Data 2'!$G$3-'Input Data 2'!$G$2)/($B$6-1)*(F90-1),"")</f>
        <v>0</v>
      </c>
      <c r="H90" t="e">
        <f>IF($G90&lt;='Input Data 2'!$I$11,FORECAST($G90,INDEX('Input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2'!$I$15:$I$214),1)),IF($G90&gt;='Input Data 2'!$I$12,FORECAST($G90,INDEX('Input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2'!$I$15:$I$214),1)),FORECAST($G90,INDEX('Input Data 2'!$I$15:$K$214,MATCH(VLOOKUP($G90,'Input Data 2'!$I$15:$I$214,1),'Input Data 2'!$I$15:$I$214),2):INDEX('Input Data 2'!$I$15:$K$214,MATCH(VLOOKUP($G90,'Input Data 2'!$I$15:$I$214,1),'Input Data 2'!$I$15:$I$214)+1,2),INDEX('Input Data 2'!$I$15:$K$214,MATCH(VLOOKUP($G90,'Input Data 2'!$I$15:$K$214,1),'Input Data 2'!$I$15:$I$214),1):INDEX('Input Data 2'!$I$15:$K$214,MATCH(VLOOKUP($G90,'Input Data 2'!$I$15:$I$214,1),'Input Data 2'!$I$15:$I$214)+1,1))))</f>
        <v>#NUM!</v>
      </c>
      <c r="I90" t="e">
        <f>IF($G90&lt;='Input Data 2'!$I$11,FORECAST($G90,INDEX('Input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2'!$I$15:$I$214),1)),IF($G90&gt;='Input Data 2'!$I$12,FORECAST($G90,INDEX('Input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2'!$I$15:$I$214),1)),FORECAST($G90,INDEX('Input Data 2'!$I$15:$K$214,MATCH(VLOOKUP($G90,'Input Data 2'!$I$15:$I$214,1),'Input Data 2'!$I$15:$I$214),3):INDEX('Input Data 2'!$I$15:$K$214,MATCH(VLOOKUP($G90,'Input Data 2'!$I$15:$I$214,1),'Input Data 2'!$I$15:$I$214)+1,3),INDEX('Input Data 2'!$I$15:$K$214,MATCH(VLOOKUP($G90,'Input Data 2'!$I$15:$K$214,1),'Input Data 2'!$I$15:$I$214),1):INDEX('Input Data 2'!$I$15:$K$214,MATCH(VLOOKUP($G90,'Input Data 2'!$I$15:$I$214,1),'Input Data 2'!$I$15:$I$214)+1,1))))</f>
        <v>#NUM!</v>
      </c>
      <c r="K90" s="17">
        <v>80</v>
      </c>
      <c r="L90">
        <f>IF(NOT(K90&gt;$B$6),'Input Data 2'!$G$2+('Input Data 2'!$G$3-'Input Data 2'!$G$2)/($B$6-1)*(K90-1),"")</f>
        <v>0</v>
      </c>
      <c r="M90" t="e">
        <f>IF($L90&lt;='Input Data 2'!$O$11,FORECAST($L90,INDEX('Input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2'!$O$15:$O$214),1)),IF($L90&gt;='Input Data 2'!$O$12,FORECAST($L90,INDEX('Input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2'!$O$15:$O$214),1)),FORECAST($L90,INDEX('Input Data 2'!$O$15:$Q$214,MATCH(VLOOKUP($L90,'Input Data 2'!$O$15:$O$214,1),'Input Data 2'!$O$15:$O$214),2):INDEX('Input Data 2'!$O$15:$Q$214,MATCH(VLOOKUP($L90,'Input Data 2'!$O$15:$O$214,1),'Input Data 2'!$O$15:$O$214)+1,2),INDEX('Input Data 2'!$O$15:$Q$214,MATCH(VLOOKUP($L90,'Input Data 2'!$O$15:$Q$214,1),'Input Data 2'!$O$15:$O$214),1):INDEX('Input Data 2'!$O$15:$Q$214,MATCH(VLOOKUP($L90,'Input Data 2'!$O$15:$O$214,1),'Input Data 2'!$O$15:$O$214)+1,1))))</f>
        <v>#NUM!</v>
      </c>
      <c r="N90" t="e">
        <f>IF($L90&lt;='Input Data 2'!$O$11,FORECAST($L90,INDEX('Input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2'!$O$15:$O$214),1)),IF($L90&gt;='Input Data 2'!$O$12,FORECAST($L90,INDEX('Input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2'!$O$15:$O$214),1)),FORECAST($L90,INDEX('Input Data 2'!$O$15:$Q$214,MATCH(VLOOKUP($L90,'Input Data 2'!$O$15:$O$214,1),'Input Data 2'!$O$15:$O$214),3):INDEX('Input Data 2'!$O$15:$Q$214,MATCH(VLOOKUP($L90,'Input Data 2'!$O$15:$O$214,1),'Input Data 2'!$O$15:$O$214)+1,3),INDEX('Input Data 2'!$O$15:$Q$214,MATCH(VLOOKUP($L90,'Input Data 2'!$O$15:$Q$214,1),'Input Data 2'!$O$15:$O$214),1):INDEX('Input Data 2'!$O$15:$Q$214,MATCH(VLOOKUP($L90,'Input Data 2'!$O$15:$O$214,1),'Input Data 2'!$O$15:$O$214)+1,1))))</f>
        <v>#NUM!</v>
      </c>
      <c r="P90" s="17">
        <v>80</v>
      </c>
      <c r="Q90">
        <f>IF(NOT(P90&gt;$B$6),'Input Data 2'!$G$2+('Input Data 2'!$G$3-'Input Data 2'!$G$2)/($B$6-1)*(P90-1),"")</f>
        <v>0</v>
      </c>
      <c r="R90" t="e">
        <f>IF($Q90&lt;='Input Data 2'!$U$11,FORECAST($Q90,INDEX('Input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2'!$U$15:$U$214),1)),IF($Q90&gt;='Input Data 2'!$U$12,FORECAST($Q90,INDEX('Input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2'!$U$15:$U$214),1)),FORECAST($Q90,INDEX('Input Data 2'!$U$15:$W$214,MATCH(VLOOKUP($Q90,'Input Data 2'!$U$15:$U$214,1),'Input Data 2'!$U$15:$U$214),2):INDEX('Input Data 2'!$U$15:$W$214,MATCH(VLOOKUP($Q90,'Input Data 2'!$U$15:$U$214,1),'Input Data 2'!$U$15:$U$214)+1,2),INDEX('Input Data 2'!$U$15:$W$214,MATCH(VLOOKUP($Q90,'Input Data 2'!$U$15:$W$214,1),'Input Data 2'!$U$15:$U$214),1):INDEX('Input Data 2'!$U$15:$W$214,MATCH(VLOOKUP($Q90,'Input Data 2'!$U$15:$U$214,1),'Input Data 2'!$U$15:$U$214)+1,1))))</f>
        <v>#NUM!</v>
      </c>
      <c r="S90" t="e">
        <f>IF($Q90&lt;='Input Data 2'!$U$11,FORECAST($Q90,INDEX('Input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2'!$U$15:$U$214),1)),IF($Q90&gt;='Input Data 2'!$U$12,FORECAST($Q90,INDEX('Input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2'!$U$15:$U$214),1)),FORECAST($Q90,INDEX('Input Data 2'!$U$15:$W$214,MATCH(VLOOKUP($Q90,'Input Data 2'!$U$15:$U$214,1),'Input Data 2'!$U$15:$U$214),3):INDEX('Input Data 2'!$U$15:$W$214,MATCH(VLOOKUP($Q90,'Input Data 2'!$U$15:$U$214,1),'Input Data 2'!$U$15:$U$214)+1,3),INDEX('Input Data 2'!$U$15:$W$214,MATCH(VLOOKUP($Q90,'Input Data 2'!$U$15:$W$214,1),'Input Data 2'!$U$15:$U$214),1):INDEX('Input Data 2'!$U$15:$W$214,MATCH(VLOOKUP($Q90,'Input Data 2'!$U$15:$U$214,1),'Input Data 2'!$U$15:$U$214)+1,1))))</f>
        <v>#NUM!</v>
      </c>
      <c r="U90" s="17">
        <v>80</v>
      </c>
      <c r="V90">
        <f>IF(NOT(U90&gt;$B$6),'Input Data 2'!$G$2+('Input Data 2'!$G$3-'Input Data 2'!$G$2)/($B$6-1)*(U90-1),"")</f>
        <v>0</v>
      </c>
      <c r="W90" t="e">
        <f>IF($V90&lt;='Input Data 2'!$AA$11,FORECAST($V90,INDEX('Input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2'!$AA$15:$AA$214),1)),IF($V90&gt;='Input Data 2'!$AA$12,FORECAST($V90,INDEX('Input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2'!$AA$15:$AA$214),1)),FORECAST($V90,INDEX('Input Data 2'!$AA$15:$AC$214,MATCH(VLOOKUP($V90,'Input Data 2'!$AA$15:$AA$214,1),'Input Data 2'!$AA$15:$AA$214),2):INDEX('Input Data 2'!$AA$15:$AC$214,MATCH(VLOOKUP($V90,'Input Data 2'!$AA$15:$AA$214,1),'Input Data 2'!$AA$15:$AA$214)+1,2),INDEX('Input Data 2'!$AA$15:$AC$214,MATCH(VLOOKUP($V90,'Input Data 2'!$AA$15:$AC$214,1),'Input Data 2'!$AA$15:$AA$214),1):INDEX('Input Data 2'!$AA$15:$AC$214,MATCH(VLOOKUP($V90,'Input Data 2'!$AA$15:$AA$214,1),'Input Data 2'!$AA$15:$AA$214)+1,1))))</f>
        <v>#NUM!</v>
      </c>
      <c r="X90" t="e">
        <f>IF($V90&lt;='Input Data 2'!$AA$11,FORECAST($V90,INDEX('Input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2'!$AA$15:$AA$214),1)),IF($V90&gt;='Input Data 2'!$AA$12,FORECAST($V90,INDEX('Input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2'!$AA$15:$AA$214),1)),FORECAST($V90,INDEX('Input Data 2'!$AA$15:$AC$214,MATCH(VLOOKUP($V90,'Input Data 2'!$AA$15:$AA$214,1),'Input Data 2'!$AA$15:$AA$214),3):INDEX('Input Data 2'!$AA$15:$AC$214,MATCH(VLOOKUP($V90,'Input Data 2'!$AA$15:$AA$214,1),'Input Data 2'!$AA$15:$AA$214)+1,3),INDEX('Input Data 2'!$AA$15:$AC$214,MATCH(VLOOKUP($V90,'Input Data 2'!$AA$15:$AC$214,1),'Input Data 2'!$AA$15:$AA$214),1):INDEX('Input Data 2'!$AA$15:$AC$214,MATCH(VLOOKUP($V90,'Input Data 2'!$AA$15:$AA$214,1),'Input Data 2'!$AA$15:$AA$214)+1,1))))</f>
        <v>#NUM!</v>
      </c>
    </row>
    <row r="91" spans="1:24" x14ac:dyDescent="0.3">
      <c r="A91" s="17">
        <v>81</v>
      </c>
      <c r="B91">
        <f>IF(NOT(A91&gt;$B$6),'Input Data 2'!$G$2+('Input Data 2'!$G$3-'Input Data 2'!$G$2)/($B$6-1)*(A91-1),"")</f>
        <v>0</v>
      </c>
      <c r="C91" t="e">
        <f>IF($B91&lt;='Input Data 2'!$C$11,FORECAST($B91,INDEX('Input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2'!$C$15:$C$214),1)),IF($B91&gt;='Input Data 2'!$C$12,FORECAST($B91,INDEX('Input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2'!$C$15:$C$214),1)),FORECAST($B91,INDEX('Input Data 2'!$C$15:$E$214,MATCH(VLOOKUP($B91,'Input Data 2'!$C$15:$C$214,1),'Input Data 2'!$C$15:$C$214),2):INDEX('Input Data 2'!$C$15:$E$214,MATCH(VLOOKUP($B91,'Input Data 2'!$C$15:$C$214,1),'Input Data 2'!$C$15:$C$214)+1,2),INDEX('Input Data 2'!$C$15:$E$214,MATCH(VLOOKUP($B91,'Input Data 2'!$C$15:$C$214,1),'Input Data 2'!$C$15:$C$214),1):INDEX('Input Data 2'!$C$15:$E$214,MATCH(VLOOKUP($B91,'Input Data 2'!$C$15:$C$214,1),'Input Data 2'!$C$15:$C$214)+1,1))))</f>
        <v>#NUM!</v>
      </c>
      <c r="D91" t="e">
        <f>IF($B91&lt;='Input Data 2'!$C$11,FORECAST($B91,INDEX('Input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2'!$C$15:$C$214),1)),IF($B91&gt;='Input Data 2'!$C$12,FORECAST($B91,INDEX('Input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2'!$C$15:$C$214),1)),FORECAST($B91,INDEX('Input Data 2'!$C$15:$E$214,MATCH(VLOOKUP($B91,'Input Data 2'!$C$15:$C$214,1),'Input Data 2'!$C$15:$C$214),3):INDEX('Input Data 2'!$C$15:$E$214,MATCH(VLOOKUP($B91,'Input Data 2'!$C$15:$C$214,1),'Input Data 2'!$C$15:$C$214)+1,3),INDEX('Input Data 2'!$C$15:$E$214,MATCH(VLOOKUP($B91,'Input Data 2'!$C$15:$C$214,1),'Input Data 2'!$C$15:$C$214),1):INDEX('Input Data 2'!$C$15:$E$214,MATCH(VLOOKUP($B91,'Input Data 2'!$C$15:$C$214,1),'Input Data 2'!$C$15:$C$214)+1,1))))</f>
        <v>#NUM!</v>
      </c>
      <c r="F91" s="17">
        <v>81</v>
      </c>
      <c r="G91">
        <f>IF(NOT(F91&gt;$B$6),'Input Data 2'!$G$2+('Input Data 2'!$G$3-'Input Data 2'!$G$2)/($B$6-1)*(F91-1),"")</f>
        <v>0</v>
      </c>
      <c r="H91" t="e">
        <f>IF($G91&lt;='Input Data 2'!$I$11,FORECAST($G91,INDEX('Input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2'!$I$15:$I$214),1)),IF($G91&gt;='Input Data 2'!$I$12,FORECAST($G91,INDEX('Input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2'!$I$15:$I$214),1)),FORECAST($G91,INDEX('Input Data 2'!$I$15:$K$214,MATCH(VLOOKUP($G91,'Input Data 2'!$I$15:$I$214,1),'Input Data 2'!$I$15:$I$214),2):INDEX('Input Data 2'!$I$15:$K$214,MATCH(VLOOKUP($G91,'Input Data 2'!$I$15:$I$214,1),'Input Data 2'!$I$15:$I$214)+1,2),INDEX('Input Data 2'!$I$15:$K$214,MATCH(VLOOKUP($G91,'Input Data 2'!$I$15:$K$214,1),'Input Data 2'!$I$15:$I$214),1):INDEX('Input Data 2'!$I$15:$K$214,MATCH(VLOOKUP($G91,'Input Data 2'!$I$15:$I$214,1),'Input Data 2'!$I$15:$I$214)+1,1))))</f>
        <v>#NUM!</v>
      </c>
      <c r="I91" t="e">
        <f>IF($G91&lt;='Input Data 2'!$I$11,FORECAST($G91,INDEX('Input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2'!$I$15:$I$214),1)),IF($G91&gt;='Input Data 2'!$I$12,FORECAST($G91,INDEX('Input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2'!$I$15:$I$214),1)),FORECAST($G91,INDEX('Input Data 2'!$I$15:$K$214,MATCH(VLOOKUP($G91,'Input Data 2'!$I$15:$I$214,1),'Input Data 2'!$I$15:$I$214),3):INDEX('Input Data 2'!$I$15:$K$214,MATCH(VLOOKUP($G91,'Input Data 2'!$I$15:$I$214,1),'Input Data 2'!$I$15:$I$214)+1,3),INDEX('Input Data 2'!$I$15:$K$214,MATCH(VLOOKUP($G91,'Input Data 2'!$I$15:$K$214,1),'Input Data 2'!$I$15:$I$214),1):INDEX('Input Data 2'!$I$15:$K$214,MATCH(VLOOKUP($G91,'Input Data 2'!$I$15:$I$214,1),'Input Data 2'!$I$15:$I$214)+1,1))))</f>
        <v>#NUM!</v>
      </c>
      <c r="K91" s="17">
        <v>81</v>
      </c>
      <c r="L91">
        <f>IF(NOT(K91&gt;$B$6),'Input Data 2'!$G$2+('Input Data 2'!$G$3-'Input Data 2'!$G$2)/($B$6-1)*(K91-1),"")</f>
        <v>0</v>
      </c>
      <c r="M91" t="e">
        <f>IF($L91&lt;='Input Data 2'!$O$11,FORECAST($L91,INDEX('Input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2'!$O$15:$O$214),1)),IF($L91&gt;='Input Data 2'!$O$12,FORECAST($L91,INDEX('Input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2'!$O$15:$O$214),1)),FORECAST($L91,INDEX('Input Data 2'!$O$15:$Q$214,MATCH(VLOOKUP($L91,'Input Data 2'!$O$15:$O$214,1),'Input Data 2'!$O$15:$O$214),2):INDEX('Input Data 2'!$O$15:$Q$214,MATCH(VLOOKUP($L91,'Input Data 2'!$O$15:$O$214,1),'Input Data 2'!$O$15:$O$214)+1,2),INDEX('Input Data 2'!$O$15:$Q$214,MATCH(VLOOKUP($L91,'Input Data 2'!$O$15:$Q$214,1),'Input Data 2'!$O$15:$O$214),1):INDEX('Input Data 2'!$O$15:$Q$214,MATCH(VLOOKUP($L91,'Input Data 2'!$O$15:$O$214,1),'Input Data 2'!$O$15:$O$214)+1,1))))</f>
        <v>#NUM!</v>
      </c>
      <c r="N91" t="e">
        <f>IF($L91&lt;='Input Data 2'!$O$11,FORECAST($L91,INDEX('Input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2'!$O$15:$O$214),1)),IF($L91&gt;='Input Data 2'!$O$12,FORECAST($L91,INDEX('Input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2'!$O$15:$O$214),1)),FORECAST($L91,INDEX('Input Data 2'!$O$15:$Q$214,MATCH(VLOOKUP($L91,'Input Data 2'!$O$15:$O$214,1),'Input Data 2'!$O$15:$O$214),3):INDEX('Input Data 2'!$O$15:$Q$214,MATCH(VLOOKUP($L91,'Input Data 2'!$O$15:$O$214,1),'Input Data 2'!$O$15:$O$214)+1,3),INDEX('Input Data 2'!$O$15:$Q$214,MATCH(VLOOKUP($L91,'Input Data 2'!$O$15:$Q$214,1),'Input Data 2'!$O$15:$O$214),1):INDEX('Input Data 2'!$O$15:$Q$214,MATCH(VLOOKUP($L91,'Input Data 2'!$O$15:$O$214,1),'Input Data 2'!$O$15:$O$214)+1,1))))</f>
        <v>#NUM!</v>
      </c>
      <c r="P91" s="17">
        <v>81</v>
      </c>
      <c r="Q91">
        <f>IF(NOT(P91&gt;$B$6),'Input Data 2'!$G$2+('Input Data 2'!$G$3-'Input Data 2'!$G$2)/($B$6-1)*(P91-1),"")</f>
        <v>0</v>
      </c>
      <c r="R91" t="e">
        <f>IF($Q91&lt;='Input Data 2'!$U$11,FORECAST($Q91,INDEX('Input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2'!$U$15:$U$214),1)),IF($Q91&gt;='Input Data 2'!$U$12,FORECAST($Q91,INDEX('Input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2'!$U$15:$U$214),1)),FORECAST($Q91,INDEX('Input Data 2'!$U$15:$W$214,MATCH(VLOOKUP($Q91,'Input Data 2'!$U$15:$U$214,1),'Input Data 2'!$U$15:$U$214),2):INDEX('Input Data 2'!$U$15:$W$214,MATCH(VLOOKUP($Q91,'Input Data 2'!$U$15:$U$214,1),'Input Data 2'!$U$15:$U$214)+1,2),INDEX('Input Data 2'!$U$15:$W$214,MATCH(VLOOKUP($Q91,'Input Data 2'!$U$15:$W$214,1),'Input Data 2'!$U$15:$U$214),1):INDEX('Input Data 2'!$U$15:$W$214,MATCH(VLOOKUP($Q91,'Input Data 2'!$U$15:$U$214,1),'Input Data 2'!$U$15:$U$214)+1,1))))</f>
        <v>#NUM!</v>
      </c>
      <c r="S91" t="e">
        <f>IF($Q91&lt;='Input Data 2'!$U$11,FORECAST($Q91,INDEX('Input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2'!$U$15:$U$214),1)),IF($Q91&gt;='Input Data 2'!$U$12,FORECAST($Q91,INDEX('Input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2'!$U$15:$U$214),1)),FORECAST($Q91,INDEX('Input Data 2'!$U$15:$W$214,MATCH(VLOOKUP($Q91,'Input Data 2'!$U$15:$U$214,1),'Input Data 2'!$U$15:$U$214),3):INDEX('Input Data 2'!$U$15:$W$214,MATCH(VLOOKUP($Q91,'Input Data 2'!$U$15:$U$214,1),'Input Data 2'!$U$15:$U$214)+1,3),INDEX('Input Data 2'!$U$15:$W$214,MATCH(VLOOKUP($Q91,'Input Data 2'!$U$15:$W$214,1),'Input Data 2'!$U$15:$U$214),1):INDEX('Input Data 2'!$U$15:$W$214,MATCH(VLOOKUP($Q91,'Input Data 2'!$U$15:$U$214,1),'Input Data 2'!$U$15:$U$214)+1,1))))</f>
        <v>#NUM!</v>
      </c>
      <c r="U91" s="17">
        <v>81</v>
      </c>
      <c r="V91">
        <f>IF(NOT(U91&gt;$B$6),'Input Data 2'!$G$2+('Input Data 2'!$G$3-'Input Data 2'!$G$2)/($B$6-1)*(U91-1),"")</f>
        <v>0</v>
      </c>
      <c r="W91" t="e">
        <f>IF($V91&lt;='Input Data 2'!$AA$11,FORECAST($V91,INDEX('Input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2'!$AA$15:$AA$214),1)),IF($V91&gt;='Input Data 2'!$AA$12,FORECAST($V91,INDEX('Input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2'!$AA$15:$AA$214),1)),FORECAST($V91,INDEX('Input Data 2'!$AA$15:$AC$214,MATCH(VLOOKUP($V91,'Input Data 2'!$AA$15:$AA$214,1),'Input Data 2'!$AA$15:$AA$214),2):INDEX('Input Data 2'!$AA$15:$AC$214,MATCH(VLOOKUP($V91,'Input Data 2'!$AA$15:$AA$214,1),'Input Data 2'!$AA$15:$AA$214)+1,2),INDEX('Input Data 2'!$AA$15:$AC$214,MATCH(VLOOKUP($V91,'Input Data 2'!$AA$15:$AC$214,1),'Input Data 2'!$AA$15:$AA$214),1):INDEX('Input Data 2'!$AA$15:$AC$214,MATCH(VLOOKUP($V91,'Input Data 2'!$AA$15:$AA$214,1),'Input Data 2'!$AA$15:$AA$214)+1,1))))</f>
        <v>#NUM!</v>
      </c>
      <c r="X91" t="e">
        <f>IF($V91&lt;='Input Data 2'!$AA$11,FORECAST($V91,INDEX('Input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2'!$AA$15:$AA$214),1)),IF($V91&gt;='Input Data 2'!$AA$12,FORECAST($V91,INDEX('Input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2'!$AA$15:$AA$214),1)),FORECAST($V91,INDEX('Input Data 2'!$AA$15:$AC$214,MATCH(VLOOKUP($V91,'Input Data 2'!$AA$15:$AA$214,1),'Input Data 2'!$AA$15:$AA$214),3):INDEX('Input Data 2'!$AA$15:$AC$214,MATCH(VLOOKUP($V91,'Input Data 2'!$AA$15:$AA$214,1),'Input Data 2'!$AA$15:$AA$214)+1,3),INDEX('Input Data 2'!$AA$15:$AC$214,MATCH(VLOOKUP($V91,'Input Data 2'!$AA$15:$AC$214,1),'Input Data 2'!$AA$15:$AA$214),1):INDEX('Input Data 2'!$AA$15:$AC$214,MATCH(VLOOKUP($V91,'Input Data 2'!$AA$15:$AA$214,1),'Input Data 2'!$AA$15:$AA$214)+1,1))))</f>
        <v>#NUM!</v>
      </c>
    </row>
    <row r="92" spans="1:24" x14ac:dyDescent="0.3">
      <c r="A92" s="17">
        <v>82</v>
      </c>
      <c r="B92">
        <f>IF(NOT(A92&gt;$B$6),'Input Data 2'!$G$2+('Input Data 2'!$G$3-'Input Data 2'!$G$2)/($B$6-1)*(A92-1),"")</f>
        <v>0</v>
      </c>
      <c r="C92" t="e">
        <f>IF($B92&lt;='Input Data 2'!$C$11,FORECAST($B92,INDEX('Input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2'!$C$15:$C$214),1)),IF($B92&gt;='Input Data 2'!$C$12,FORECAST($B92,INDEX('Input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2'!$C$15:$C$214),1)),FORECAST($B92,INDEX('Input Data 2'!$C$15:$E$214,MATCH(VLOOKUP($B92,'Input Data 2'!$C$15:$C$214,1),'Input Data 2'!$C$15:$C$214),2):INDEX('Input Data 2'!$C$15:$E$214,MATCH(VLOOKUP($B92,'Input Data 2'!$C$15:$C$214,1),'Input Data 2'!$C$15:$C$214)+1,2),INDEX('Input Data 2'!$C$15:$E$214,MATCH(VLOOKUP($B92,'Input Data 2'!$C$15:$C$214,1),'Input Data 2'!$C$15:$C$214),1):INDEX('Input Data 2'!$C$15:$E$214,MATCH(VLOOKUP($B92,'Input Data 2'!$C$15:$C$214,1),'Input Data 2'!$C$15:$C$214)+1,1))))</f>
        <v>#NUM!</v>
      </c>
      <c r="D92" t="e">
        <f>IF($B92&lt;='Input Data 2'!$C$11,FORECAST($B92,INDEX('Input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2'!$C$15:$C$214),1)),IF($B92&gt;='Input Data 2'!$C$12,FORECAST($B92,INDEX('Input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2'!$C$15:$C$214),1)),FORECAST($B92,INDEX('Input Data 2'!$C$15:$E$214,MATCH(VLOOKUP($B92,'Input Data 2'!$C$15:$C$214,1),'Input Data 2'!$C$15:$C$214),3):INDEX('Input Data 2'!$C$15:$E$214,MATCH(VLOOKUP($B92,'Input Data 2'!$C$15:$C$214,1),'Input Data 2'!$C$15:$C$214)+1,3),INDEX('Input Data 2'!$C$15:$E$214,MATCH(VLOOKUP($B92,'Input Data 2'!$C$15:$C$214,1),'Input Data 2'!$C$15:$C$214),1):INDEX('Input Data 2'!$C$15:$E$214,MATCH(VLOOKUP($B92,'Input Data 2'!$C$15:$C$214,1),'Input Data 2'!$C$15:$C$214)+1,1))))</f>
        <v>#NUM!</v>
      </c>
      <c r="F92" s="17">
        <v>82</v>
      </c>
      <c r="G92">
        <f>IF(NOT(F92&gt;$B$6),'Input Data 2'!$G$2+('Input Data 2'!$G$3-'Input Data 2'!$G$2)/($B$6-1)*(F92-1),"")</f>
        <v>0</v>
      </c>
      <c r="H92" t="e">
        <f>IF($G92&lt;='Input Data 2'!$I$11,FORECAST($G92,INDEX('Input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2'!$I$15:$I$214),1)),IF($G92&gt;='Input Data 2'!$I$12,FORECAST($G92,INDEX('Input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2'!$I$15:$I$214),1)),FORECAST($G92,INDEX('Input Data 2'!$I$15:$K$214,MATCH(VLOOKUP($G92,'Input Data 2'!$I$15:$I$214,1),'Input Data 2'!$I$15:$I$214),2):INDEX('Input Data 2'!$I$15:$K$214,MATCH(VLOOKUP($G92,'Input Data 2'!$I$15:$I$214,1),'Input Data 2'!$I$15:$I$214)+1,2),INDEX('Input Data 2'!$I$15:$K$214,MATCH(VLOOKUP($G92,'Input Data 2'!$I$15:$K$214,1),'Input Data 2'!$I$15:$I$214),1):INDEX('Input Data 2'!$I$15:$K$214,MATCH(VLOOKUP($G92,'Input Data 2'!$I$15:$I$214,1),'Input Data 2'!$I$15:$I$214)+1,1))))</f>
        <v>#NUM!</v>
      </c>
      <c r="I92" t="e">
        <f>IF($G92&lt;='Input Data 2'!$I$11,FORECAST($G92,INDEX('Input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2'!$I$15:$I$214),1)),IF($G92&gt;='Input Data 2'!$I$12,FORECAST($G92,INDEX('Input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2'!$I$15:$I$214),1)),FORECAST($G92,INDEX('Input Data 2'!$I$15:$K$214,MATCH(VLOOKUP($G92,'Input Data 2'!$I$15:$I$214,1),'Input Data 2'!$I$15:$I$214),3):INDEX('Input Data 2'!$I$15:$K$214,MATCH(VLOOKUP($G92,'Input Data 2'!$I$15:$I$214,1),'Input Data 2'!$I$15:$I$214)+1,3),INDEX('Input Data 2'!$I$15:$K$214,MATCH(VLOOKUP($G92,'Input Data 2'!$I$15:$K$214,1),'Input Data 2'!$I$15:$I$214),1):INDEX('Input Data 2'!$I$15:$K$214,MATCH(VLOOKUP($G92,'Input Data 2'!$I$15:$I$214,1),'Input Data 2'!$I$15:$I$214)+1,1))))</f>
        <v>#NUM!</v>
      </c>
      <c r="K92" s="17">
        <v>82</v>
      </c>
      <c r="L92">
        <f>IF(NOT(K92&gt;$B$6),'Input Data 2'!$G$2+('Input Data 2'!$G$3-'Input Data 2'!$G$2)/($B$6-1)*(K92-1),"")</f>
        <v>0</v>
      </c>
      <c r="M92" t="e">
        <f>IF($L92&lt;='Input Data 2'!$O$11,FORECAST($L92,INDEX('Input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2'!$O$15:$O$214),1)),IF($L92&gt;='Input Data 2'!$O$12,FORECAST($L92,INDEX('Input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2'!$O$15:$O$214),1)),FORECAST($L92,INDEX('Input Data 2'!$O$15:$Q$214,MATCH(VLOOKUP($L92,'Input Data 2'!$O$15:$O$214,1),'Input Data 2'!$O$15:$O$214),2):INDEX('Input Data 2'!$O$15:$Q$214,MATCH(VLOOKUP($L92,'Input Data 2'!$O$15:$O$214,1),'Input Data 2'!$O$15:$O$214)+1,2),INDEX('Input Data 2'!$O$15:$Q$214,MATCH(VLOOKUP($L92,'Input Data 2'!$O$15:$Q$214,1),'Input Data 2'!$O$15:$O$214),1):INDEX('Input Data 2'!$O$15:$Q$214,MATCH(VLOOKUP($L92,'Input Data 2'!$O$15:$O$214,1),'Input Data 2'!$O$15:$O$214)+1,1))))</f>
        <v>#NUM!</v>
      </c>
      <c r="N92" t="e">
        <f>IF($L92&lt;='Input Data 2'!$O$11,FORECAST($L92,INDEX('Input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2'!$O$15:$O$214),1)),IF($L92&gt;='Input Data 2'!$O$12,FORECAST($L92,INDEX('Input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2'!$O$15:$O$214),1)),FORECAST($L92,INDEX('Input Data 2'!$O$15:$Q$214,MATCH(VLOOKUP($L92,'Input Data 2'!$O$15:$O$214,1),'Input Data 2'!$O$15:$O$214),3):INDEX('Input Data 2'!$O$15:$Q$214,MATCH(VLOOKUP($L92,'Input Data 2'!$O$15:$O$214,1),'Input Data 2'!$O$15:$O$214)+1,3),INDEX('Input Data 2'!$O$15:$Q$214,MATCH(VLOOKUP($L92,'Input Data 2'!$O$15:$Q$214,1),'Input Data 2'!$O$15:$O$214),1):INDEX('Input Data 2'!$O$15:$Q$214,MATCH(VLOOKUP($L92,'Input Data 2'!$O$15:$O$214,1),'Input Data 2'!$O$15:$O$214)+1,1))))</f>
        <v>#NUM!</v>
      </c>
      <c r="P92" s="17">
        <v>82</v>
      </c>
      <c r="Q92">
        <f>IF(NOT(P92&gt;$B$6),'Input Data 2'!$G$2+('Input Data 2'!$G$3-'Input Data 2'!$G$2)/($B$6-1)*(P92-1),"")</f>
        <v>0</v>
      </c>
      <c r="R92" t="e">
        <f>IF($Q92&lt;='Input Data 2'!$U$11,FORECAST($Q92,INDEX('Input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2'!$U$15:$U$214),1)),IF($Q92&gt;='Input Data 2'!$U$12,FORECAST($Q92,INDEX('Input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2'!$U$15:$U$214),1)),FORECAST($Q92,INDEX('Input Data 2'!$U$15:$W$214,MATCH(VLOOKUP($Q92,'Input Data 2'!$U$15:$U$214,1),'Input Data 2'!$U$15:$U$214),2):INDEX('Input Data 2'!$U$15:$W$214,MATCH(VLOOKUP($Q92,'Input Data 2'!$U$15:$U$214,1),'Input Data 2'!$U$15:$U$214)+1,2),INDEX('Input Data 2'!$U$15:$W$214,MATCH(VLOOKUP($Q92,'Input Data 2'!$U$15:$W$214,1),'Input Data 2'!$U$15:$U$214),1):INDEX('Input Data 2'!$U$15:$W$214,MATCH(VLOOKUP($Q92,'Input Data 2'!$U$15:$U$214,1),'Input Data 2'!$U$15:$U$214)+1,1))))</f>
        <v>#NUM!</v>
      </c>
      <c r="S92" t="e">
        <f>IF($Q92&lt;='Input Data 2'!$U$11,FORECAST($Q92,INDEX('Input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2'!$U$15:$U$214),1)),IF($Q92&gt;='Input Data 2'!$U$12,FORECAST($Q92,INDEX('Input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2'!$U$15:$U$214),1)),FORECAST($Q92,INDEX('Input Data 2'!$U$15:$W$214,MATCH(VLOOKUP($Q92,'Input Data 2'!$U$15:$U$214,1),'Input Data 2'!$U$15:$U$214),3):INDEX('Input Data 2'!$U$15:$W$214,MATCH(VLOOKUP($Q92,'Input Data 2'!$U$15:$U$214,1),'Input Data 2'!$U$15:$U$214)+1,3),INDEX('Input Data 2'!$U$15:$W$214,MATCH(VLOOKUP($Q92,'Input Data 2'!$U$15:$W$214,1),'Input Data 2'!$U$15:$U$214),1):INDEX('Input Data 2'!$U$15:$W$214,MATCH(VLOOKUP($Q92,'Input Data 2'!$U$15:$U$214,1),'Input Data 2'!$U$15:$U$214)+1,1))))</f>
        <v>#NUM!</v>
      </c>
      <c r="U92" s="17">
        <v>82</v>
      </c>
      <c r="V92">
        <f>IF(NOT(U92&gt;$B$6),'Input Data 2'!$G$2+('Input Data 2'!$G$3-'Input Data 2'!$G$2)/($B$6-1)*(U92-1),"")</f>
        <v>0</v>
      </c>
      <c r="W92" t="e">
        <f>IF($V92&lt;='Input Data 2'!$AA$11,FORECAST($V92,INDEX('Input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2'!$AA$15:$AA$214),1)),IF($V92&gt;='Input Data 2'!$AA$12,FORECAST($V92,INDEX('Input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2'!$AA$15:$AA$214),1)),FORECAST($V92,INDEX('Input Data 2'!$AA$15:$AC$214,MATCH(VLOOKUP($V92,'Input Data 2'!$AA$15:$AA$214,1),'Input Data 2'!$AA$15:$AA$214),2):INDEX('Input Data 2'!$AA$15:$AC$214,MATCH(VLOOKUP($V92,'Input Data 2'!$AA$15:$AA$214,1),'Input Data 2'!$AA$15:$AA$214)+1,2),INDEX('Input Data 2'!$AA$15:$AC$214,MATCH(VLOOKUP($V92,'Input Data 2'!$AA$15:$AC$214,1),'Input Data 2'!$AA$15:$AA$214),1):INDEX('Input Data 2'!$AA$15:$AC$214,MATCH(VLOOKUP($V92,'Input Data 2'!$AA$15:$AA$214,1),'Input Data 2'!$AA$15:$AA$214)+1,1))))</f>
        <v>#NUM!</v>
      </c>
      <c r="X92" t="e">
        <f>IF($V92&lt;='Input Data 2'!$AA$11,FORECAST($V92,INDEX('Input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2'!$AA$15:$AA$214),1)),IF($V92&gt;='Input Data 2'!$AA$12,FORECAST($V92,INDEX('Input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2'!$AA$15:$AA$214),1)),FORECAST($V92,INDEX('Input Data 2'!$AA$15:$AC$214,MATCH(VLOOKUP($V92,'Input Data 2'!$AA$15:$AA$214,1),'Input Data 2'!$AA$15:$AA$214),3):INDEX('Input Data 2'!$AA$15:$AC$214,MATCH(VLOOKUP($V92,'Input Data 2'!$AA$15:$AA$214,1),'Input Data 2'!$AA$15:$AA$214)+1,3),INDEX('Input Data 2'!$AA$15:$AC$214,MATCH(VLOOKUP($V92,'Input Data 2'!$AA$15:$AC$214,1),'Input Data 2'!$AA$15:$AA$214),1):INDEX('Input Data 2'!$AA$15:$AC$214,MATCH(VLOOKUP($V92,'Input Data 2'!$AA$15:$AA$214,1),'Input Data 2'!$AA$15:$AA$214)+1,1))))</f>
        <v>#NUM!</v>
      </c>
    </row>
    <row r="93" spans="1:24" x14ac:dyDescent="0.3">
      <c r="A93" s="17">
        <v>83</v>
      </c>
      <c r="B93">
        <f>IF(NOT(A93&gt;$B$6),'Input Data 2'!$G$2+('Input Data 2'!$G$3-'Input Data 2'!$G$2)/($B$6-1)*(A93-1),"")</f>
        <v>0</v>
      </c>
      <c r="C93" t="e">
        <f>IF($B93&lt;='Input Data 2'!$C$11,FORECAST($B93,INDEX('Input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2'!$C$15:$C$214),1)),IF($B93&gt;='Input Data 2'!$C$12,FORECAST($B93,INDEX('Input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2'!$C$15:$C$214),1)),FORECAST($B93,INDEX('Input Data 2'!$C$15:$E$214,MATCH(VLOOKUP($B93,'Input Data 2'!$C$15:$C$214,1),'Input Data 2'!$C$15:$C$214),2):INDEX('Input Data 2'!$C$15:$E$214,MATCH(VLOOKUP($B93,'Input Data 2'!$C$15:$C$214,1),'Input Data 2'!$C$15:$C$214)+1,2),INDEX('Input Data 2'!$C$15:$E$214,MATCH(VLOOKUP($B93,'Input Data 2'!$C$15:$C$214,1),'Input Data 2'!$C$15:$C$214),1):INDEX('Input Data 2'!$C$15:$E$214,MATCH(VLOOKUP($B93,'Input Data 2'!$C$15:$C$214,1),'Input Data 2'!$C$15:$C$214)+1,1))))</f>
        <v>#NUM!</v>
      </c>
      <c r="D93" t="e">
        <f>IF($B93&lt;='Input Data 2'!$C$11,FORECAST($B93,INDEX('Input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2'!$C$15:$C$214),1)),IF($B93&gt;='Input Data 2'!$C$12,FORECAST($B93,INDEX('Input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2'!$C$15:$C$214),1)),FORECAST($B93,INDEX('Input Data 2'!$C$15:$E$214,MATCH(VLOOKUP($B93,'Input Data 2'!$C$15:$C$214,1),'Input Data 2'!$C$15:$C$214),3):INDEX('Input Data 2'!$C$15:$E$214,MATCH(VLOOKUP($B93,'Input Data 2'!$C$15:$C$214,1),'Input Data 2'!$C$15:$C$214)+1,3),INDEX('Input Data 2'!$C$15:$E$214,MATCH(VLOOKUP($B93,'Input Data 2'!$C$15:$C$214,1),'Input Data 2'!$C$15:$C$214),1):INDEX('Input Data 2'!$C$15:$E$214,MATCH(VLOOKUP($B93,'Input Data 2'!$C$15:$C$214,1),'Input Data 2'!$C$15:$C$214)+1,1))))</f>
        <v>#NUM!</v>
      </c>
      <c r="F93" s="17">
        <v>83</v>
      </c>
      <c r="G93">
        <f>IF(NOT(F93&gt;$B$6),'Input Data 2'!$G$2+('Input Data 2'!$G$3-'Input Data 2'!$G$2)/($B$6-1)*(F93-1),"")</f>
        <v>0</v>
      </c>
      <c r="H93" t="e">
        <f>IF($G93&lt;='Input Data 2'!$I$11,FORECAST($G93,INDEX('Input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2'!$I$15:$I$214),1)),IF($G93&gt;='Input Data 2'!$I$12,FORECAST($G93,INDEX('Input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2'!$I$15:$I$214),1)),FORECAST($G93,INDEX('Input Data 2'!$I$15:$K$214,MATCH(VLOOKUP($G93,'Input Data 2'!$I$15:$I$214,1),'Input Data 2'!$I$15:$I$214),2):INDEX('Input Data 2'!$I$15:$K$214,MATCH(VLOOKUP($G93,'Input Data 2'!$I$15:$I$214,1),'Input Data 2'!$I$15:$I$214)+1,2),INDEX('Input Data 2'!$I$15:$K$214,MATCH(VLOOKUP($G93,'Input Data 2'!$I$15:$K$214,1),'Input Data 2'!$I$15:$I$214),1):INDEX('Input Data 2'!$I$15:$K$214,MATCH(VLOOKUP($G93,'Input Data 2'!$I$15:$I$214,1),'Input Data 2'!$I$15:$I$214)+1,1))))</f>
        <v>#NUM!</v>
      </c>
      <c r="I93" t="e">
        <f>IF($G93&lt;='Input Data 2'!$I$11,FORECAST($G93,INDEX('Input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2'!$I$15:$I$214),1)),IF($G93&gt;='Input Data 2'!$I$12,FORECAST($G93,INDEX('Input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2'!$I$15:$I$214),1)),FORECAST($G93,INDEX('Input Data 2'!$I$15:$K$214,MATCH(VLOOKUP($G93,'Input Data 2'!$I$15:$I$214,1),'Input Data 2'!$I$15:$I$214),3):INDEX('Input Data 2'!$I$15:$K$214,MATCH(VLOOKUP($G93,'Input Data 2'!$I$15:$I$214,1),'Input Data 2'!$I$15:$I$214)+1,3),INDEX('Input Data 2'!$I$15:$K$214,MATCH(VLOOKUP($G93,'Input Data 2'!$I$15:$K$214,1),'Input Data 2'!$I$15:$I$214),1):INDEX('Input Data 2'!$I$15:$K$214,MATCH(VLOOKUP($G93,'Input Data 2'!$I$15:$I$214,1),'Input Data 2'!$I$15:$I$214)+1,1))))</f>
        <v>#NUM!</v>
      </c>
      <c r="K93" s="17">
        <v>83</v>
      </c>
      <c r="L93">
        <f>IF(NOT(K93&gt;$B$6),'Input Data 2'!$G$2+('Input Data 2'!$G$3-'Input Data 2'!$G$2)/($B$6-1)*(K93-1),"")</f>
        <v>0</v>
      </c>
      <c r="M93" t="e">
        <f>IF($L93&lt;='Input Data 2'!$O$11,FORECAST($L93,INDEX('Input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2'!$O$15:$O$214),1)),IF($L93&gt;='Input Data 2'!$O$12,FORECAST($L93,INDEX('Input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2'!$O$15:$O$214),1)),FORECAST($L93,INDEX('Input Data 2'!$O$15:$Q$214,MATCH(VLOOKUP($L93,'Input Data 2'!$O$15:$O$214,1),'Input Data 2'!$O$15:$O$214),2):INDEX('Input Data 2'!$O$15:$Q$214,MATCH(VLOOKUP($L93,'Input Data 2'!$O$15:$O$214,1),'Input Data 2'!$O$15:$O$214)+1,2),INDEX('Input Data 2'!$O$15:$Q$214,MATCH(VLOOKUP($L93,'Input Data 2'!$O$15:$Q$214,1),'Input Data 2'!$O$15:$O$214),1):INDEX('Input Data 2'!$O$15:$Q$214,MATCH(VLOOKUP($L93,'Input Data 2'!$O$15:$O$214,1),'Input Data 2'!$O$15:$O$214)+1,1))))</f>
        <v>#NUM!</v>
      </c>
      <c r="N93" t="e">
        <f>IF($L93&lt;='Input Data 2'!$O$11,FORECAST($L93,INDEX('Input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2'!$O$15:$O$214),1)),IF($L93&gt;='Input Data 2'!$O$12,FORECAST($L93,INDEX('Input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2'!$O$15:$O$214),1)),FORECAST($L93,INDEX('Input Data 2'!$O$15:$Q$214,MATCH(VLOOKUP($L93,'Input Data 2'!$O$15:$O$214,1),'Input Data 2'!$O$15:$O$214),3):INDEX('Input Data 2'!$O$15:$Q$214,MATCH(VLOOKUP($L93,'Input Data 2'!$O$15:$O$214,1),'Input Data 2'!$O$15:$O$214)+1,3),INDEX('Input Data 2'!$O$15:$Q$214,MATCH(VLOOKUP($L93,'Input Data 2'!$O$15:$Q$214,1),'Input Data 2'!$O$15:$O$214),1):INDEX('Input Data 2'!$O$15:$Q$214,MATCH(VLOOKUP($L93,'Input Data 2'!$O$15:$O$214,1),'Input Data 2'!$O$15:$O$214)+1,1))))</f>
        <v>#NUM!</v>
      </c>
      <c r="P93" s="17">
        <v>83</v>
      </c>
      <c r="Q93">
        <f>IF(NOT(P93&gt;$B$6),'Input Data 2'!$G$2+('Input Data 2'!$G$3-'Input Data 2'!$G$2)/($B$6-1)*(P93-1),"")</f>
        <v>0</v>
      </c>
      <c r="R93" t="e">
        <f>IF($Q93&lt;='Input Data 2'!$U$11,FORECAST($Q93,INDEX('Input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2'!$U$15:$U$214),1)),IF($Q93&gt;='Input Data 2'!$U$12,FORECAST($Q93,INDEX('Input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2'!$U$15:$U$214),1)),FORECAST($Q93,INDEX('Input Data 2'!$U$15:$W$214,MATCH(VLOOKUP($Q93,'Input Data 2'!$U$15:$U$214,1),'Input Data 2'!$U$15:$U$214),2):INDEX('Input Data 2'!$U$15:$W$214,MATCH(VLOOKUP($Q93,'Input Data 2'!$U$15:$U$214,1),'Input Data 2'!$U$15:$U$214)+1,2),INDEX('Input Data 2'!$U$15:$W$214,MATCH(VLOOKUP($Q93,'Input Data 2'!$U$15:$W$214,1),'Input Data 2'!$U$15:$U$214),1):INDEX('Input Data 2'!$U$15:$W$214,MATCH(VLOOKUP($Q93,'Input Data 2'!$U$15:$U$214,1),'Input Data 2'!$U$15:$U$214)+1,1))))</f>
        <v>#NUM!</v>
      </c>
      <c r="S93" t="e">
        <f>IF($Q93&lt;='Input Data 2'!$U$11,FORECAST($Q93,INDEX('Input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2'!$U$15:$U$214),1)),IF($Q93&gt;='Input Data 2'!$U$12,FORECAST($Q93,INDEX('Input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2'!$U$15:$U$214),1)),FORECAST($Q93,INDEX('Input Data 2'!$U$15:$W$214,MATCH(VLOOKUP($Q93,'Input Data 2'!$U$15:$U$214,1),'Input Data 2'!$U$15:$U$214),3):INDEX('Input Data 2'!$U$15:$W$214,MATCH(VLOOKUP($Q93,'Input Data 2'!$U$15:$U$214,1),'Input Data 2'!$U$15:$U$214)+1,3),INDEX('Input Data 2'!$U$15:$W$214,MATCH(VLOOKUP($Q93,'Input Data 2'!$U$15:$W$214,1),'Input Data 2'!$U$15:$U$214),1):INDEX('Input Data 2'!$U$15:$W$214,MATCH(VLOOKUP($Q93,'Input Data 2'!$U$15:$U$214,1),'Input Data 2'!$U$15:$U$214)+1,1))))</f>
        <v>#NUM!</v>
      </c>
      <c r="U93" s="17">
        <v>83</v>
      </c>
      <c r="V93">
        <f>IF(NOT(U93&gt;$B$6),'Input Data 2'!$G$2+('Input Data 2'!$G$3-'Input Data 2'!$G$2)/($B$6-1)*(U93-1),"")</f>
        <v>0</v>
      </c>
      <c r="W93" t="e">
        <f>IF($V93&lt;='Input Data 2'!$AA$11,FORECAST($V93,INDEX('Input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2'!$AA$15:$AA$214),1)),IF($V93&gt;='Input Data 2'!$AA$12,FORECAST($V93,INDEX('Input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2'!$AA$15:$AA$214),1)),FORECAST($V93,INDEX('Input Data 2'!$AA$15:$AC$214,MATCH(VLOOKUP($V93,'Input Data 2'!$AA$15:$AA$214,1),'Input Data 2'!$AA$15:$AA$214),2):INDEX('Input Data 2'!$AA$15:$AC$214,MATCH(VLOOKUP($V93,'Input Data 2'!$AA$15:$AA$214,1),'Input Data 2'!$AA$15:$AA$214)+1,2),INDEX('Input Data 2'!$AA$15:$AC$214,MATCH(VLOOKUP($V93,'Input Data 2'!$AA$15:$AC$214,1),'Input Data 2'!$AA$15:$AA$214),1):INDEX('Input Data 2'!$AA$15:$AC$214,MATCH(VLOOKUP($V93,'Input Data 2'!$AA$15:$AA$214,1),'Input Data 2'!$AA$15:$AA$214)+1,1))))</f>
        <v>#NUM!</v>
      </c>
      <c r="X93" t="e">
        <f>IF($V93&lt;='Input Data 2'!$AA$11,FORECAST($V93,INDEX('Input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2'!$AA$15:$AA$214),1)),IF($V93&gt;='Input Data 2'!$AA$12,FORECAST($V93,INDEX('Input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2'!$AA$15:$AA$214),1)),FORECAST($V93,INDEX('Input Data 2'!$AA$15:$AC$214,MATCH(VLOOKUP($V93,'Input Data 2'!$AA$15:$AA$214,1),'Input Data 2'!$AA$15:$AA$214),3):INDEX('Input Data 2'!$AA$15:$AC$214,MATCH(VLOOKUP($V93,'Input Data 2'!$AA$15:$AA$214,1),'Input Data 2'!$AA$15:$AA$214)+1,3),INDEX('Input Data 2'!$AA$15:$AC$214,MATCH(VLOOKUP($V93,'Input Data 2'!$AA$15:$AC$214,1),'Input Data 2'!$AA$15:$AA$214),1):INDEX('Input Data 2'!$AA$15:$AC$214,MATCH(VLOOKUP($V93,'Input Data 2'!$AA$15:$AA$214,1),'Input Data 2'!$AA$15:$AA$214)+1,1))))</f>
        <v>#NUM!</v>
      </c>
    </row>
    <row r="94" spans="1:24" x14ac:dyDescent="0.3">
      <c r="A94" s="17">
        <v>84</v>
      </c>
      <c r="B94">
        <f>IF(NOT(A94&gt;$B$6),'Input Data 2'!$G$2+('Input Data 2'!$G$3-'Input Data 2'!$G$2)/($B$6-1)*(A94-1),"")</f>
        <v>0</v>
      </c>
      <c r="C94" t="e">
        <f>IF($B94&lt;='Input Data 2'!$C$11,FORECAST($B94,INDEX('Input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2'!$C$15:$C$214),1)),IF($B94&gt;='Input Data 2'!$C$12,FORECAST($B94,INDEX('Input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2'!$C$15:$C$214),1)),FORECAST($B94,INDEX('Input Data 2'!$C$15:$E$214,MATCH(VLOOKUP($B94,'Input Data 2'!$C$15:$C$214,1),'Input Data 2'!$C$15:$C$214),2):INDEX('Input Data 2'!$C$15:$E$214,MATCH(VLOOKUP($B94,'Input Data 2'!$C$15:$C$214,1),'Input Data 2'!$C$15:$C$214)+1,2),INDEX('Input Data 2'!$C$15:$E$214,MATCH(VLOOKUP($B94,'Input Data 2'!$C$15:$C$214,1),'Input Data 2'!$C$15:$C$214),1):INDEX('Input Data 2'!$C$15:$E$214,MATCH(VLOOKUP($B94,'Input Data 2'!$C$15:$C$214,1),'Input Data 2'!$C$15:$C$214)+1,1))))</f>
        <v>#NUM!</v>
      </c>
      <c r="D94" t="e">
        <f>IF($B94&lt;='Input Data 2'!$C$11,FORECAST($B94,INDEX('Input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2'!$C$15:$C$214),1)),IF($B94&gt;='Input Data 2'!$C$12,FORECAST($B94,INDEX('Input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2'!$C$15:$C$214),1)),FORECAST($B94,INDEX('Input Data 2'!$C$15:$E$214,MATCH(VLOOKUP($B94,'Input Data 2'!$C$15:$C$214,1),'Input Data 2'!$C$15:$C$214),3):INDEX('Input Data 2'!$C$15:$E$214,MATCH(VLOOKUP($B94,'Input Data 2'!$C$15:$C$214,1),'Input Data 2'!$C$15:$C$214)+1,3),INDEX('Input Data 2'!$C$15:$E$214,MATCH(VLOOKUP($B94,'Input Data 2'!$C$15:$C$214,1),'Input Data 2'!$C$15:$C$214),1):INDEX('Input Data 2'!$C$15:$E$214,MATCH(VLOOKUP($B94,'Input Data 2'!$C$15:$C$214,1),'Input Data 2'!$C$15:$C$214)+1,1))))</f>
        <v>#NUM!</v>
      </c>
      <c r="F94" s="17">
        <v>84</v>
      </c>
      <c r="G94">
        <f>IF(NOT(F94&gt;$B$6),'Input Data 2'!$G$2+('Input Data 2'!$G$3-'Input Data 2'!$G$2)/($B$6-1)*(F94-1),"")</f>
        <v>0</v>
      </c>
      <c r="H94" t="e">
        <f>IF($G94&lt;='Input Data 2'!$I$11,FORECAST($G94,INDEX('Input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2'!$I$15:$I$214),1)),IF($G94&gt;='Input Data 2'!$I$12,FORECAST($G94,INDEX('Input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2'!$I$15:$I$214),1)),FORECAST($G94,INDEX('Input Data 2'!$I$15:$K$214,MATCH(VLOOKUP($G94,'Input Data 2'!$I$15:$I$214,1),'Input Data 2'!$I$15:$I$214),2):INDEX('Input Data 2'!$I$15:$K$214,MATCH(VLOOKUP($G94,'Input Data 2'!$I$15:$I$214,1),'Input Data 2'!$I$15:$I$214)+1,2),INDEX('Input Data 2'!$I$15:$K$214,MATCH(VLOOKUP($G94,'Input Data 2'!$I$15:$K$214,1),'Input Data 2'!$I$15:$I$214),1):INDEX('Input Data 2'!$I$15:$K$214,MATCH(VLOOKUP($G94,'Input Data 2'!$I$15:$I$214,1),'Input Data 2'!$I$15:$I$214)+1,1))))</f>
        <v>#NUM!</v>
      </c>
      <c r="I94" t="e">
        <f>IF($G94&lt;='Input Data 2'!$I$11,FORECAST($G94,INDEX('Input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2'!$I$15:$I$214),1)),IF($G94&gt;='Input Data 2'!$I$12,FORECAST($G94,INDEX('Input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2'!$I$15:$I$214),1)),FORECAST($G94,INDEX('Input Data 2'!$I$15:$K$214,MATCH(VLOOKUP($G94,'Input Data 2'!$I$15:$I$214,1),'Input Data 2'!$I$15:$I$214),3):INDEX('Input Data 2'!$I$15:$K$214,MATCH(VLOOKUP($G94,'Input Data 2'!$I$15:$I$214,1),'Input Data 2'!$I$15:$I$214)+1,3),INDEX('Input Data 2'!$I$15:$K$214,MATCH(VLOOKUP($G94,'Input Data 2'!$I$15:$K$214,1),'Input Data 2'!$I$15:$I$214),1):INDEX('Input Data 2'!$I$15:$K$214,MATCH(VLOOKUP($G94,'Input Data 2'!$I$15:$I$214,1),'Input Data 2'!$I$15:$I$214)+1,1))))</f>
        <v>#NUM!</v>
      </c>
      <c r="K94" s="17">
        <v>84</v>
      </c>
      <c r="L94">
        <f>IF(NOT(K94&gt;$B$6),'Input Data 2'!$G$2+('Input Data 2'!$G$3-'Input Data 2'!$G$2)/($B$6-1)*(K94-1),"")</f>
        <v>0</v>
      </c>
      <c r="M94" t="e">
        <f>IF($L94&lt;='Input Data 2'!$O$11,FORECAST($L94,INDEX('Input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2'!$O$15:$O$214),1)),IF($L94&gt;='Input Data 2'!$O$12,FORECAST($L94,INDEX('Input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2'!$O$15:$O$214),1)),FORECAST($L94,INDEX('Input Data 2'!$O$15:$Q$214,MATCH(VLOOKUP($L94,'Input Data 2'!$O$15:$O$214,1),'Input Data 2'!$O$15:$O$214),2):INDEX('Input Data 2'!$O$15:$Q$214,MATCH(VLOOKUP($L94,'Input Data 2'!$O$15:$O$214,1),'Input Data 2'!$O$15:$O$214)+1,2),INDEX('Input Data 2'!$O$15:$Q$214,MATCH(VLOOKUP($L94,'Input Data 2'!$O$15:$Q$214,1),'Input Data 2'!$O$15:$O$214),1):INDEX('Input Data 2'!$O$15:$Q$214,MATCH(VLOOKUP($L94,'Input Data 2'!$O$15:$O$214,1),'Input Data 2'!$O$15:$O$214)+1,1))))</f>
        <v>#NUM!</v>
      </c>
      <c r="N94" t="e">
        <f>IF($L94&lt;='Input Data 2'!$O$11,FORECAST($L94,INDEX('Input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2'!$O$15:$O$214),1)),IF($L94&gt;='Input Data 2'!$O$12,FORECAST($L94,INDEX('Input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2'!$O$15:$O$214),1)),FORECAST($L94,INDEX('Input Data 2'!$O$15:$Q$214,MATCH(VLOOKUP($L94,'Input Data 2'!$O$15:$O$214,1),'Input Data 2'!$O$15:$O$214),3):INDEX('Input Data 2'!$O$15:$Q$214,MATCH(VLOOKUP($L94,'Input Data 2'!$O$15:$O$214,1),'Input Data 2'!$O$15:$O$214)+1,3),INDEX('Input Data 2'!$O$15:$Q$214,MATCH(VLOOKUP($L94,'Input Data 2'!$O$15:$Q$214,1),'Input Data 2'!$O$15:$O$214),1):INDEX('Input Data 2'!$O$15:$Q$214,MATCH(VLOOKUP($L94,'Input Data 2'!$O$15:$O$214,1),'Input Data 2'!$O$15:$O$214)+1,1))))</f>
        <v>#NUM!</v>
      </c>
      <c r="P94" s="17">
        <v>84</v>
      </c>
      <c r="Q94">
        <f>IF(NOT(P94&gt;$B$6),'Input Data 2'!$G$2+('Input Data 2'!$G$3-'Input Data 2'!$G$2)/($B$6-1)*(P94-1),"")</f>
        <v>0</v>
      </c>
      <c r="R94" t="e">
        <f>IF($Q94&lt;='Input Data 2'!$U$11,FORECAST($Q94,INDEX('Input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2'!$U$15:$U$214),1)),IF($Q94&gt;='Input Data 2'!$U$12,FORECAST($Q94,INDEX('Input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2'!$U$15:$U$214),1)),FORECAST($Q94,INDEX('Input Data 2'!$U$15:$W$214,MATCH(VLOOKUP($Q94,'Input Data 2'!$U$15:$U$214,1),'Input Data 2'!$U$15:$U$214),2):INDEX('Input Data 2'!$U$15:$W$214,MATCH(VLOOKUP($Q94,'Input Data 2'!$U$15:$U$214,1),'Input Data 2'!$U$15:$U$214)+1,2),INDEX('Input Data 2'!$U$15:$W$214,MATCH(VLOOKUP($Q94,'Input Data 2'!$U$15:$W$214,1),'Input Data 2'!$U$15:$U$214),1):INDEX('Input Data 2'!$U$15:$W$214,MATCH(VLOOKUP($Q94,'Input Data 2'!$U$15:$U$214,1),'Input Data 2'!$U$15:$U$214)+1,1))))</f>
        <v>#NUM!</v>
      </c>
      <c r="S94" t="e">
        <f>IF($Q94&lt;='Input Data 2'!$U$11,FORECAST($Q94,INDEX('Input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2'!$U$15:$U$214),1)),IF($Q94&gt;='Input Data 2'!$U$12,FORECAST($Q94,INDEX('Input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2'!$U$15:$U$214),1)),FORECAST($Q94,INDEX('Input Data 2'!$U$15:$W$214,MATCH(VLOOKUP($Q94,'Input Data 2'!$U$15:$U$214,1),'Input Data 2'!$U$15:$U$214),3):INDEX('Input Data 2'!$U$15:$W$214,MATCH(VLOOKUP($Q94,'Input Data 2'!$U$15:$U$214,1),'Input Data 2'!$U$15:$U$214)+1,3),INDEX('Input Data 2'!$U$15:$W$214,MATCH(VLOOKUP($Q94,'Input Data 2'!$U$15:$W$214,1),'Input Data 2'!$U$15:$U$214),1):INDEX('Input Data 2'!$U$15:$W$214,MATCH(VLOOKUP($Q94,'Input Data 2'!$U$15:$U$214,1),'Input Data 2'!$U$15:$U$214)+1,1))))</f>
        <v>#NUM!</v>
      </c>
      <c r="U94" s="17">
        <v>84</v>
      </c>
      <c r="V94">
        <f>IF(NOT(U94&gt;$B$6),'Input Data 2'!$G$2+('Input Data 2'!$G$3-'Input Data 2'!$G$2)/($B$6-1)*(U94-1),"")</f>
        <v>0</v>
      </c>
      <c r="W94" t="e">
        <f>IF($V94&lt;='Input Data 2'!$AA$11,FORECAST($V94,INDEX('Input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2'!$AA$15:$AA$214),1)),IF($V94&gt;='Input Data 2'!$AA$12,FORECAST($V94,INDEX('Input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2'!$AA$15:$AA$214),1)),FORECAST($V94,INDEX('Input Data 2'!$AA$15:$AC$214,MATCH(VLOOKUP($V94,'Input Data 2'!$AA$15:$AA$214,1),'Input Data 2'!$AA$15:$AA$214),2):INDEX('Input Data 2'!$AA$15:$AC$214,MATCH(VLOOKUP($V94,'Input Data 2'!$AA$15:$AA$214,1),'Input Data 2'!$AA$15:$AA$214)+1,2),INDEX('Input Data 2'!$AA$15:$AC$214,MATCH(VLOOKUP($V94,'Input Data 2'!$AA$15:$AC$214,1),'Input Data 2'!$AA$15:$AA$214),1):INDEX('Input Data 2'!$AA$15:$AC$214,MATCH(VLOOKUP($V94,'Input Data 2'!$AA$15:$AA$214,1),'Input Data 2'!$AA$15:$AA$214)+1,1))))</f>
        <v>#NUM!</v>
      </c>
      <c r="X94" t="e">
        <f>IF($V94&lt;='Input Data 2'!$AA$11,FORECAST($V94,INDEX('Input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2'!$AA$15:$AA$214),1)),IF($V94&gt;='Input Data 2'!$AA$12,FORECAST($V94,INDEX('Input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2'!$AA$15:$AA$214),1)),FORECAST($V94,INDEX('Input Data 2'!$AA$15:$AC$214,MATCH(VLOOKUP($V94,'Input Data 2'!$AA$15:$AA$214,1),'Input Data 2'!$AA$15:$AA$214),3):INDEX('Input Data 2'!$AA$15:$AC$214,MATCH(VLOOKUP($V94,'Input Data 2'!$AA$15:$AA$214,1),'Input Data 2'!$AA$15:$AA$214)+1,3),INDEX('Input Data 2'!$AA$15:$AC$214,MATCH(VLOOKUP($V94,'Input Data 2'!$AA$15:$AC$214,1),'Input Data 2'!$AA$15:$AA$214),1):INDEX('Input Data 2'!$AA$15:$AC$214,MATCH(VLOOKUP($V94,'Input Data 2'!$AA$15:$AA$214,1),'Input Data 2'!$AA$15:$AA$214)+1,1))))</f>
        <v>#NUM!</v>
      </c>
    </row>
    <row r="95" spans="1:24" x14ac:dyDescent="0.3">
      <c r="A95" s="17">
        <v>85</v>
      </c>
      <c r="B95">
        <f>IF(NOT(A95&gt;$B$6),'Input Data 2'!$G$2+('Input Data 2'!$G$3-'Input Data 2'!$G$2)/($B$6-1)*(A95-1),"")</f>
        <v>0</v>
      </c>
      <c r="C95" t="e">
        <f>IF($B95&lt;='Input Data 2'!$C$11,FORECAST($B95,INDEX('Input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2'!$C$15:$C$214),1)),IF($B95&gt;='Input Data 2'!$C$12,FORECAST($B95,INDEX('Input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2'!$C$15:$C$214),1)),FORECAST($B95,INDEX('Input Data 2'!$C$15:$E$214,MATCH(VLOOKUP($B95,'Input Data 2'!$C$15:$C$214,1),'Input Data 2'!$C$15:$C$214),2):INDEX('Input Data 2'!$C$15:$E$214,MATCH(VLOOKUP($B95,'Input Data 2'!$C$15:$C$214,1),'Input Data 2'!$C$15:$C$214)+1,2),INDEX('Input Data 2'!$C$15:$E$214,MATCH(VLOOKUP($B95,'Input Data 2'!$C$15:$C$214,1),'Input Data 2'!$C$15:$C$214),1):INDEX('Input Data 2'!$C$15:$E$214,MATCH(VLOOKUP($B95,'Input Data 2'!$C$15:$C$214,1),'Input Data 2'!$C$15:$C$214)+1,1))))</f>
        <v>#NUM!</v>
      </c>
      <c r="D95" t="e">
        <f>IF($B95&lt;='Input Data 2'!$C$11,FORECAST($B95,INDEX('Input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2'!$C$15:$C$214),1)),IF($B95&gt;='Input Data 2'!$C$12,FORECAST($B95,INDEX('Input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2'!$C$15:$C$214),1)),FORECAST($B95,INDEX('Input Data 2'!$C$15:$E$214,MATCH(VLOOKUP($B95,'Input Data 2'!$C$15:$C$214,1),'Input Data 2'!$C$15:$C$214),3):INDEX('Input Data 2'!$C$15:$E$214,MATCH(VLOOKUP($B95,'Input Data 2'!$C$15:$C$214,1),'Input Data 2'!$C$15:$C$214)+1,3),INDEX('Input Data 2'!$C$15:$E$214,MATCH(VLOOKUP($B95,'Input Data 2'!$C$15:$C$214,1),'Input Data 2'!$C$15:$C$214),1):INDEX('Input Data 2'!$C$15:$E$214,MATCH(VLOOKUP($B95,'Input Data 2'!$C$15:$C$214,1),'Input Data 2'!$C$15:$C$214)+1,1))))</f>
        <v>#NUM!</v>
      </c>
      <c r="F95" s="17">
        <v>85</v>
      </c>
      <c r="G95">
        <f>IF(NOT(F95&gt;$B$6),'Input Data 2'!$G$2+('Input Data 2'!$G$3-'Input Data 2'!$G$2)/($B$6-1)*(F95-1),"")</f>
        <v>0</v>
      </c>
      <c r="H95" t="e">
        <f>IF($G95&lt;='Input Data 2'!$I$11,FORECAST($G95,INDEX('Input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2'!$I$15:$I$214),1)),IF($G95&gt;='Input Data 2'!$I$12,FORECAST($G95,INDEX('Input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2'!$I$15:$I$214),1)),FORECAST($G95,INDEX('Input Data 2'!$I$15:$K$214,MATCH(VLOOKUP($G95,'Input Data 2'!$I$15:$I$214,1),'Input Data 2'!$I$15:$I$214),2):INDEX('Input Data 2'!$I$15:$K$214,MATCH(VLOOKUP($G95,'Input Data 2'!$I$15:$I$214,1),'Input Data 2'!$I$15:$I$214)+1,2),INDEX('Input Data 2'!$I$15:$K$214,MATCH(VLOOKUP($G95,'Input Data 2'!$I$15:$K$214,1),'Input Data 2'!$I$15:$I$214),1):INDEX('Input Data 2'!$I$15:$K$214,MATCH(VLOOKUP($G95,'Input Data 2'!$I$15:$I$214,1),'Input Data 2'!$I$15:$I$214)+1,1))))</f>
        <v>#NUM!</v>
      </c>
      <c r="I95" t="e">
        <f>IF($G95&lt;='Input Data 2'!$I$11,FORECAST($G95,INDEX('Input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2'!$I$15:$I$214),1)),IF($G95&gt;='Input Data 2'!$I$12,FORECAST($G95,INDEX('Input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2'!$I$15:$I$214),1)),FORECAST($G95,INDEX('Input Data 2'!$I$15:$K$214,MATCH(VLOOKUP($G95,'Input Data 2'!$I$15:$I$214,1),'Input Data 2'!$I$15:$I$214),3):INDEX('Input Data 2'!$I$15:$K$214,MATCH(VLOOKUP($G95,'Input Data 2'!$I$15:$I$214,1),'Input Data 2'!$I$15:$I$214)+1,3),INDEX('Input Data 2'!$I$15:$K$214,MATCH(VLOOKUP($G95,'Input Data 2'!$I$15:$K$214,1),'Input Data 2'!$I$15:$I$214),1):INDEX('Input Data 2'!$I$15:$K$214,MATCH(VLOOKUP($G95,'Input Data 2'!$I$15:$I$214,1),'Input Data 2'!$I$15:$I$214)+1,1))))</f>
        <v>#NUM!</v>
      </c>
      <c r="K95" s="17">
        <v>85</v>
      </c>
      <c r="L95">
        <f>IF(NOT(K95&gt;$B$6),'Input Data 2'!$G$2+('Input Data 2'!$G$3-'Input Data 2'!$G$2)/($B$6-1)*(K95-1),"")</f>
        <v>0</v>
      </c>
      <c r="M95" t="e">
        <f>IF($L95&lt;='Input Data 2'!$O$11,FORECAST($L95,INDEX('Input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2'!$O$15:$O$214),1)),IF($L95&gt;='Input Data 2'!$O$12,FORECAST($L95,INDEX('Input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2'!$O$15:$O$214),1)),FORECAST($L95,INDEX('Input Data 2'!$O$15:$Q$214,MATCH(VLOOKUP($L95,'Input Data 2'!$O$15:$O$214,1),'Input Data 2'!$O$15:$O$214),2):INDEX('Input Data 2'!$O$15:$Q$214,MATCH(VLOOKUP($L95,'Input Data 2'!$O$15:$O$214,1),'Input Data 2'!$O$15:$O$214)+1,2),INDEX('Input Data 2'!$O$15:$Q$214,MATCH(VLOOKUP($L95,'Input Data 2'!$O$15:$Q$214,1),'Input Data 2'!$O$15:$O$214),1):INDEX('Input Data 2'!$O$15:$Q$214,MATCH(VLOOKUP($L95,'Input Data 2'!$O$15:$O$214,1),'Input Data 2'!$O$15:$O$214)+1,1))))</f>
        <v>#NUM!</v>
      </c>
      <c r="N95" t="e">
        <f>IF($L95&lt;='Input Data 2'!$O$11,FORECAST($L95,INDEX('Input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2'!$O$15:$O$214),1)),IF($L95&gt;='Input Data 2'!$O$12,FORECAST($L95,INDEX('Input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2'!$O$15:$O$214),1)),FORECAST($L95,INDEX('Input Data 2'!$O$15:$Q$214,MATCH(VLOOKUP($L95,'Input Data 2'!$O$15:$O$214,1),'Input Data 2'!$O$15:$O$214),3):INDEX('Input Data 2'!$O$15:$Q$214,MATCH(VLOOKUP($L95,'Input Data 2'!$O$15:$O$214,1),'Input Data 2'!$O$15:$O$214)+1,3),INDEX('Input Data 2'!$O$15:$Q$214,MATCH(VLOOKUP($L95,'Input Data 2'!$O$15:$Q$214,1),'Input Data 2'!$O$15:$O$214),1):INDEX('Input Data 2'!$O$15:$Q$214,MATCH(VLOOKUP($L95,'Input Data 2'!$O$15:$O$214,1),'Input Data 2'!$O$15:$O$214)+1,1))))</f>
        <v>#NUM!</v>
      </c>
      <c r="P95" s="17">
        <v>85</v>
      </c>
      <c r="Q95">
        <f>IF(NOT(P95&gt;$B$6),'Input Data 2'!$G$2+('Input Data 2'!$G$3-'Input Data 2'!$G$2)/($B$6-1)*(P95-1),"")</f>
        <v>0</v>
      </c>
      <c r="R95" t="e">
        <f>IF($Q95&lt;='Input Data 2'!$U$11,FORECAST($Q95,INDEX('Input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2'!$U$15:$U$214),1)),IF($Q95&gt;='Input Data 2'!$U$12,FORECAST($Q95,INDEX('Input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2'!$U$15:$U$214),1)),FORECAST($Q95,INDEX('Input Data 2'!$U$15:$W$214,MATCH(VLOOKUP($Q95,'Input Data 2'!$U$15:$U$214,1),'Input Data 2'!$U$15:$U$214),2):INDEX('Input Data 2'!$U$15:$W$214,MATCH(VLOOKUP($Q95,'Input Data 2'!$U$15:$U$214,1),'Input Data 2'!$U$15:$U$214)+1,2),INDEX('Input Data 2'!$U$15:$W$214,MATCH(VLOOKUP($Q95,'Input Data 2'!$U$15:$W$214,1),'Input Data 2'!$U$15:$U$214),1):INDEX('Input Data 2'!$U$15:$W$214,MATCH(VLOOKUP($Q95,'Input Data 2'!$U$15:$U$214,1),'Input Data 2'!$U$15:$U$214)+1,1))))</f>
        <v>#NUM!</v>
      </c>
      <c r="S95" t="e">
        <f>IF($Q95&lt;='Input Data 2'!$U$11,FORECAST($Q95,INDEX('Input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2'!$U$15:$U$214),1)),IF($Q95&gt;='Input Data 2'!$U$12,FORECAST($Q95,INDEX('Input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2'!$U$15:$U$214),1)),FORECAST($Q95,INDEX('Input Data 2'!$U$15:$W$214,MATCH(VLOOKUP($Q95,'Input Data 2'!$U$15:$U$214,1),'Input Data 2'!$U$15:$U$214),3):INDEX('Input Data 2'!$U$15:$W$214,MATCH(VLOOKUP($Q95,'Input Data 2'!$U$15:$U$214,1),'Input Data 2'!$U$15:$U$214)+1,3),INDEX('Input Data 2'!$U$15:$W$214,MATCH(VLOOKUP($Q95,'Input Data 2'!$U$15:$W$214,1),'Input Data 2'!$U$15:$U$214),1):INDEX('Input Data 2'!$U$15:$W$214,MATCH(VLOOKUP($Q95,'Input Data 2'!$U$15:$U$214,1),'Input Data 2'!$U$15:$U$214)+1,1))))</f>
        <v>#NUM!</v>
      </c>
      <c r="U95" s="17">
        <v>85</v>
      </c>
      <c r="V95">
        <f>IF(NOT(U95&gt;$B$6),'Input Data 2'!$G$2+('Input Data 2'!$G$3-'Input Data 2'!$G$2)/($B$6-1)*(U95-1),"")</f>
        <v>0</v>
      </c>
      <c r="W95" t="e">
        <f>IF($V95&lt;='Input Data 2'!$AA$11,FORECAST($V95,INDEX('Input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2'!$AA$15:$AA$214),1)),IF($V95&gt;='Input Data 2'!$AA$12,FORECAST($V95,INDEX('Input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2'!$AA$15:$AA$214),1)),FORECAST($V95,INDEX('Input Data 2'!$AA$15:$AC$214,MATCH(VLOOKUP($V95,'Input Data 2'!$AA$15:$AA$214,1),'Input Data 2'!$AA$15:$AA$214),2):INDEX('Input Data 2'!$AA$15:$AC$214,MATCH(VLOOKUP($V95,'Input Data 2'!$AA$15:$AA$214,1),'Input Data 2'!$AA$15:$AA$214)+1,2),INDEX('Input Data 2'!$AA$15:$AC$214,MATCH(VLOOKUP($V95,'Input Data 2'!$AA$15:$AC$214,1),'Input Data 2'!$AA$15:$AA$214),1):INDEX('Input Data 2'!$AA$15:$AC$214,MATCH(VLOOKUP($V95,'Input Data 2'!$AA$15:$AA$214,1),'Input Data 2'!$AA$15:$AA$214)+1,1))))</f>
        <v>#NUM!</v>
      </c>
      <c r="X95" t="e">
        <f>IF($V95&lt;='Input Data 2'!$AA$11,FORECAST($V95,INDEX('Input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2'!$AA$15:$AA$214),1)),IF($V95&gt;='Input Data 2'!$AA$12,FORECAST($V95,INDEX('Input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2'!$AA$15:$AA$214),1)),FORECAST($V95,INDEX('Input Data 2'!$AA$15:$AC$214,MATCH(VLOOKUP($V95,'Input Data 2'!$AA$15:$AA$214,1),'Input Data 2'!$AA$15:$AA$214),3):INDEX('Input Data 2'!$AA$15:$AC$214,MATCH(VLOOKUP($V95,'Input Data 2'!$AA$15:$AA$214,1),'Input Data 2'!$AA$15:$AA$214)+1,3),INDEX('Input Data 2'!$AA$15:$AC$214,MATCH(VLOOKUP($V95,'Input Data 2'!$AA$15:$AC$214,1),'Input Data 2'!$AA$15:$AA$214),1):INDEX('Input Data 2'!$AA$15:$AC$214,MATCH(VLOOKUP($V95,'Input Data 2'!$AA$15:$AA$214,1),'Input Data 2'!$AA$15:$AA$214)+1,1))))</f>
        <v>#NUM!</v>
      </c>
    </row>
    <row r="96" spans="1:24" x14ac:dyDescent="0.3">
      <c r="A96" s="17">
        <v>86</v>
      </c>
      <c r="B96">
        <f>IF(NOT(A96&gt;$B$6),'Input Data 2'!$G$2+('Input Data 2'!$G$3-'Input Data 2'!$G$2)/($B$6-1)*(A96-1),"")</f>
        <v>0</v>
      </c>
      <c r="C96" t="e">
        <f>IF($B96&lt;='Input Data 2'!$C$11,FORECAST($B96,INDEX('Input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2'!$C$15:$C$214),1)),IF($B96&gt;='Input Data 2'!$C$12,FORECAST($B96,INDEX('Input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2'!$C$15:$C$214),1)),FORECAST($B96,INDEX('Input Data 2'!$C$15:$E$214,MATCH(VLOOKUP($B96,'Input Data 2'!$C$15:$C$214,1),'Input Data 2'!$C$15:$C$214),2):INDEX('Input Data 2'!$C$15:$E$214,MATCH(VLOOKUP($B96,'Input Data 2'!$C$15:$C$214,1),'Input Data 2'!$C$15:$C$214)+1,2),INDEX('Input Data 2'!$C$15:$E$214,MATCH(VLOOKUP($B96,'Input Data 2'!$C$15:$C$214,1),'Input Data 2'!$C$15:$C$214),1):INDEX('Input Data 2'!$C$15:$E$214,MATCH(VLOOKUP($B96,'Input Data 2'!$C$15:$C$214,1),'Input Data 2'!$C$15:$C$214)+1,1))))</f>
        <v>#NUM!</v>
      </c>
      <c r="D96" t="e">
        <f>IF($B96&lt;='Input Data 2'!$C$11,FORECAST($B96,INDEX('Input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2'!$C$15:$C$214),1)),IF($B96&gt;='Input Data 2'!$C$12,FORECAST($B96,INDEX('Input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2'!$C$15:$C$214),1)),FORECAST($B96,INDEX('Input Data 2'!$C$15:$E$214,MATCH(VLOOKUP($B96,'Input Data 2'!$C$15:$C$214,1),'Input Data 2'!$C$15:$C$214),3):INDEX('Input Data 2'!$C$15:$E$214,MATCH(VLOOKUP($B96,'Input Data 2'!$C$15:$C$214,1),'Input Data 2'!$C$15:$C$214)+1,3),INDEX('Input Data 2'!$C$15:$E$214,MATCH(VLOOKUP($B96,'Input Data 2'!$C$15:$C$214,1),'Input Data 2'!$C$15:$C$214),1):INDEX('Input Data 2'!$C$15:$E$214,MATCH(VLOOKUP($B96,'Input Data 2'!$C$15:$C$214,1),'Input Data 2'!$C$15:$C$214)+1,1))))</f>
        <v>#NUM!</v>
      </c>
      <c r="F96" s="17">
        <v>86</v>
      </c>
      <c r="G96">
        <f>IF(NOT(F96&gt;$B$6),'Input Data 2'!$G$2+('Input Data 2'!$G$3-'Input Data 2'!$G$2)/($B$6-1)*(F96-1),"")</f>
        <v>0</v>
      </c>
      <c r="H96" t="e">
        <f>IF($G96&lt;='Input Data 2'!$I$11,FORECAST($G96,INDEX('Input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2'!$I$15:$I$214),1)),IF($G96&gt;='Input Data 2'!$I$12,FORECAST($G96,INDEX('Input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2'!$I$15:$I$214),1)),FORECAST($G96,INDEX('Input Data 2'!$I$15:$K$214,MATCH(VLOOKUP($G96,'Input Data 2'!$I$15:$I$214,1),'Input Data 2'!$I$15:$I$214),2):INDEX('Input Data 2'!$I$15:$K$214,MATCH(VLOOKUP($G96,'Input Data 2'!$I$15:$I$214,1),'Input Data 2'!$I$15:$I$214)+1,2),INDEX('Input Data 2'!$I$15:$K$214,MATCH(VLOOKUP($G96,'Input Data 2'!$I$15:$K$214,1),'Input Data 2'!$I$15:$I$214),1):INDEX('Input Data 2'!$I$15:$K$214,MATCH(VLOOKUP($G96,'Input Data 2'!$I$15:$I$214,1),'Input Data 2'!$I$15:$I$214)+1,1))))</f>
        <v>#NUM!</v>
      </c>
      <c r="I96" t="e">
        <f>IF($G96&lt;='Input Data 2'!$I$11,FORECAST($G96,INDEX('Input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2'!$I$15:$I$214),1)),IF($G96&gt;='Input Data 2'!$I$12,FORECAST($G96,INDEX('Input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2'!$I$15:$I$214),1)),FORECAST($G96,INDEX('Input Data 2'!$I$15:$K$214,MATCH(VLOOKUP($G96,'Input Data 2'!$I$15:$I$214,1),'Input Data 2'!$I$15:$I$214),3):INDEX('Input Data 2'!$I$15:$K$214,MATCH(VLOOKUP($G96,'Input Data 2'!$I$15:$I$214,1),'Input Data 2'!$I$15:$I$214)+1,3),INDEX('Input Data 2'!$I$15:$K$214,MATCH(VLOOKUP($G96,'Input Data 2'!$I$15:$K$214,1),'Input Data 2'!$I$15:$I$214),1):INDEX('Input Data 2'!$I$15:$K$214,MATCH(VLOOKUP($G96,'Input Data 2'!$I$15:$I$214,1),'Input Data 2'!$I$15:$I$214)+1,1))))</f>
        <v>#NUM!</v>
      </c>
      <c r="K96" s="17">
        <v>86</v>
      </c>
      <c r="L96">
        <f>IF(NOT(K96&gt;$B$6),'Input Data 2'!$G$2+('Input Data 2'!$G$3-'Input Data 2'!$G$2)/($B$6-1)*(K96-1),"")</f>
        <v>0</v>
      </c>
      <c r="M96" t="e">
        <f>IF($L96&lt;='Input Data 2'!$O$11,FORECAST($L96,INDEX('Input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2'!$O$15:$O$214),1)),IF($L96&gt;='Input Data 2'!$O$12,FORECAST($L96,INDEX('Input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2'!$O$15:$O$214),1)),FORECAST($L96,INDEX('Input Data 2'!$O$15:$Q$214,MATCH(VLOOKUP($L96,'Input Data 2'!$O$15:$O$214,1),'Input Data 2'!$O$15:$O$214),2):INDEX('Input Data 2'!$O$15:$Q$214,MATCH(VLOOKUP($L96,'Input Data 2'!$O$15:$O$214,1),'Input Data 2'!$O$15:$O$214)+1,2),INDEX('Input Data 2'!$O$15:$Q$214,MATCH(VLOOKUP($L96,'Input Data 2'!$O$15:$Q$214,1),'Input Data 2'!$O$15:$O$214),1):INDEX('Input Data 2'!$O$15:$Q$214,MATCH(VLOOKUP($L96,'Input Data 2'!$O$15:$O$214,1),'Input Data 2'!$O$15:$O$214)+1,1))))</f>
        <v>#NUM!</v>
      </c>
      <c r="N96" t="e">
        <f>IF($L96&lt;='Input Data 2'!$O$11,FORECAST($L96,INDEX('Input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2'!$O$15:$O$214),1)),IF($L96&gt;='Input Data 2'!$O$12,FORECAST($L96,INDEX('Input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2'!$O$15:$O$214),1)),FORECAST($L96,INDEX('Input Data 2'!$O$15:$Q$214,MATCH(VLOOKUP($L96,'Input Data 2'!$O$15:$O$214,1),'Input Data 2'!$O$15:$O$214),3):INDEX('Input Data 2'!$O$15:$Q$214,MATCH(VLOOKUP($L96,'Input Data 2'!$O$15:$O$214,1),'Input Data 2'!$O$15:$O$214)+1,3),INDEX('Input Data 2'!$O$15:$Q$214,MATCH(VLOOKUP($L96,'Input Data 2'!$O$15:$Q$214,1),'Input Data 2'!$O$15:$O$214),1):INDEX('Input Data 2'!$O$15:$Q$214,MATCH(VLOOKUP($L96,'Input Data 2'!$O$15:$O$214,1),'Input Data 2'!$O$15:$O$214)+1,1))))</f>
        <v>#NUM!</v>
      </c>
      <c r="P96" s="17">
        <v>86</v>
      </c>
      <c r="Q96">
        <f>IF(NOT(P96&gt;$B$6),'Input Data 2'!$G$2+('Input Data 2'!$G$3-'Input Data 2'!$G$2)/($B$6-1)*(P96-1),"")</f>
        <v>0</v>
      </c>
      <c r="R96" t="e">
        <f>IF($Q96&lt;='Input Data 2'!$U$11,FORECAST($Q96,INDEX('Input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2'!$U$15:$U$214),1)),IF($Q96&gt;='Input Data 2'!$U$12,FORECAST($Q96,INDEX('Input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2'!$U$15:$U$214),1)),FORECAST($Q96,INDEX('Input Data 2'!$U$15:$W$214,MATCH(VLOOKUP($Q96,'Input Data 2'!$U$15:$U$214,1),'Input Data 2'!$U$15:$U$214),2):INDEX('Input Data 2'!$U$15:$W$214,MATCH(VLOOKUP($Q96,'Input Data 2'!$U$15:$U$214,1),'Input Data 2'!$U$15:$U$214)+1,2),INDEX('Input Data 2'!$U$15:$W$214,MATCH(VLOOKUP($Q96,'Input Data 2'!$U$15:$W$214,1),'Input Data 2'!$U$15:$U$214),1):INDEX('Input Data 2'!$U$15:$W$214,MATCH(VLOOKUP($Q96,'Input Data 2'!$U$15:$U$214,1),'Input Data 2'!$U$15:$U$214)+1,1))))</f>
        <v>#NUM!</v>
      </c>
      <c r="S96" t="e">
        <f>IF($Q96&lt;='Input Data 2'!$U$11,FORECAST($Q96,INDEX('Input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2'!$U$15:$U$214),1)),IF($Q96&gt;='Input Data 2'!$U$12,FORECAST($Q96,INDEX('Input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2'!$U$15:$U$214),1)),FORECAST($Q96,INDEX('Input Data 2'!$U$15:$W$214,MATCH(VLOOKUP($Q96,'Input Data 2'!$U$15:$U$214,1),'Input Data 2'!$U$15:$U$214),3):INDEX('Input Data 2'!$U$15:$W$214,MATCH(VLOOKUP($Q96,'Input Data 2'!$U$15:$U$214,1),'Input Data 2'!$U$15:$U$214)+1,3),INDEX('Input Data 2'!$U$15:$W$214,MATCH(VLOOKUP($Q96,'Input Data 2'!$U$15:$W$214,1),'Input Data 2'!$U$15:$U$214),1):INDEX('Input Data 2'!$U$15:$W$214,MATCH(VLOOKUP($Q96,'Input Data 2'!$U$15:$U$214,1),'Input Data 2'!$U$15:$U$214)+1,1))))</f>
        <v>#NUM!</v>
      </c>
      <c r="U96" s="17">
        <v>86</v>
      </c>
      <c r="V96">
        <f>IF(NOT(U96&gt;$B$6),'Input Data 2'!$G$2+('Input Data 2'!$G$3-'Input Data 2'!$G$2)/($B$6-1)*(U96-1),"")</f>
        <v>0</v>
      </c>
      <c r="W96" t="e">
        <f>IF($V96&lt;='Input Data 2'!$AA$11,FORECAST($V96,INDEX('Input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2'!$AA$15:$AA$214),1)),IF($V96&gt;='Input Data 2'!$AA$12,FORECAST($V96,INDEX('Input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2'!$AA$15:$AA$214),1)),FORECAST($V96,INDEX('Input Data 2'!$AA$15:$AC$214,MATCH(VLOOKUP($V96,'Input Data 2'!$AA$15:$AA$214,1),'Input Data 2'!$AA$15:$AA$214),2):INDEX('Input Data 2'!$AA$15:$AC$214,MATCH(VLOOKUP($V96,'Input Data 2'!$AA$15:$AA$214,1),'Input Data 2'!$AA$15:$AA$214)+1,2),INDEX('Input Data 2'!$AA$15:$AC$214,MATCH(VLOOKUP($V96,'Input Data 2'!$AA$15:$AC$214,1),'Input Data 2'!$AA$15:$AA$214),1):INDEX('Input Data 2'!$AA$15:$AC$214,MATCH(VLOOKUP($V96,'Input Data 2'!$AA$15:$AA$214,1),'Input Data 2'!$AA$15:$AA$214)+1,1))))</f>
        <v>#NUM!</v>
      </c>
      <c r="X96" t="e">
        <f>IF($V96&lt;='Input Data 2'!$AA$11,FORECAST($V96,INDEX('Input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2'!$AA$15:$AA$214),1)),IF($V96&gt;='Input Data 2'!$AA$12,FORECAST($V96,INDEX('Input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2'!$AA$15:$AA$214),1)),FORECAST($V96,INDEX('Input Data 2'!$AA$15:$AC$214,MATCH(VLOOKUP($V96,'Input Data 2'!$AA$15:$AA$214,1),'Input Data 2'!$AA$15:$AA$214),3):INDEX('Input Data 2'!$AA$15:$AC$214,MATCH(VLOOKUP($V96,'Input Data 2'!$AA$15:$AA$214,1),'Input Data 2'!$AA$15:$AA$214)+1,3),INDEX('Input Data 2'!$AA$15:$AC$214,MATCH(VLOOKUP($V96,'Input Data 2'!$AA$15:$AC$214,1),'Input Data 2'!$AA$15:$AA$214),1):INDEX('Input Data 2'!$AA$15:$AC$214,MATCH(VLOOKUP($V96,'Input Data 2'!$AA$15:$AA$214,1),'Input Data 2'!$AA$15:$AA$214)+1,1))))</f>
        <v>#NUM!</v>
      </c>
    </row>
    <row r="97" spans="1:24" x14ac:dyDescent="0.3">
      <c r="A97" s="17">
        <v>87</v>
      </c>
      <c r="B97">
        <f>IF(NOT(A97&gt;$B$6),'Input Data 2'!$G$2+('Input Data 2'!$G$3-'Input Data 2'!$G$2)/($B$6-1)*(A97-1),"")</f>
        <v>0</v>
      </c>
      <c r="C97" t="e">
        <f>IF($B97&lt;='Input Data 2'!$C$11,FORECAST($B97,INDEX('Input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2'!$C$15:$C$214),1)),IF($B97&gt;='Input Data 2'!$C$12,FORECAST($B97,INDEX('Input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2'!$C$15:$C$214),1)),FORECAST($B97,INDEX('Input Data 2'!$C$15:$E$214,MATCH(VLOOKUP($B97,'Input Data 2'!$C$15:$C$214,1),'Input Data 2'!$C$15:$C$214),2):INDEX('Input Data 2'!$C$15:$E$214,MATCH(VLOOKUP($B97,'Input Data 2'!$C$15:$C$214,1),'Input Data 2'!$C$15:$C$214)+1,2),INDEX('Input Data 2'!$C$15:$E$214,MATCH(VLOOKUP($B97,'Input Data 2'!$C$15:$C$214,1),'Input Data 2'!$C$15:$C$214),1):INDEX('Input Data 2'!$C$15:$E$214,MATCH(VLOOKUP($B97,'Input Data 2'!$C$15:$C$214,1),'Input Data 2'!$C$15:$C$214)+1,1))))</f>
        <v>#NUM!</v>
      </c>
      <c r="D97" t="e">
        <f>IF($B97&lt;='Input Data 2'!$C$11,FORECAST($B97,INDEX('Input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2'!$C$15:$C$214),1)),IF($B97&gt;='Input Data 2'!$C$12,FORECAST($B97,INDEX('Input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2'!$C$15:$C$214),1)),FORECAST($B97,INDEX('Input Data 2'!$C$15:$E$214,MATCH(VLOOKUP($B97,'Input Data 2'!$C$15:$C$214,1),'Input Data 2'!$C$15:$C$214),3):INDEX('Input Data 2'!$C$15:$E$214,MATCH(VLOOKUP($B97,'Input Data 2'!$C$15:$C$214,1),'Input Data 2'!$C$15:$C$214)+1,3),INDEX('Input Data 2'!$C$15:$E$214,MATCH(VLOOKUP($B97,'Input Data 2'!$C$15:$C$214,1),'Input Data 2'!$C$15:$C$214),1):INDEX('Input Data 2'!$C$15:$E$214,MATCH(VLOOKUP($B97,'Input Data 2'!$C$15:$C$214,1),'Input Data 2'!$C$15:$C$214)+1,1))))</f>
        <v>#NUM!</v>
      </c>
      <c r="F97" s="17">
        <v>87</v>
      </c>
      <c r="G97">
        <f>IF(NOT(F97&gt;$B$6),'Input Data 2'!$G$2+('Input Data 2'!$G$3-'Input Data 2'!$G$2)/($B$6-1)*(F97-1),"")</f>
        <v>0</v>
      </c>
      <c r="H97" t="e">
        <f>IF($G97&lt;='Input Data 2'!$I$11,FORECAST($G97,INDEX('Input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2'!$I$15:$I$214),1)),IF($G97&gt;='Input Data 2'!$I$12,FORECAST($G97,INDEX('Input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2'!$I$15:$I$214),1)),FORECAST($G97,INDEX('Input Data 2'!$I$15:$K$214,MATCH(VLOOKUP($G97,'Input Data 2'!$I$15:$I$214,1),'Input Data 2'!$I$15:$I$214),2):INDEX('Input Data 2'!$I$15:$K$214,MATCH(VLOOKUP($G97,'Input Data 2'!$I$15:$I$214,1),'Input Data 2'!$I$15:$I$214)+1,2),INDEX('Input Data 2'!$I$15:$K$214,MATCH(VLOOKUP($G97,'Input Data 2'!$I$15:$K$214,1),'Input Data 2'!$I$15:$I$214),1):INDEX('Input Data 2'!$I$15:$K$214,MATCH(VLOOKUP($G97,'Input Data 2'!$I$15:$I$214,1),'Input Data 2'!$I$15:$I$214)+1,1))))</f>
        <v>#NUM!</v>
      </c>
      <c r="I97" t="e">
        <f>IF($G97&lt;='Input Data 2'!$I$11,FORECAST($G97,INDEX('Input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2'!$I$15:$I$214),1)),IF($G97&gt;='Input Data 2'!$I$12,FORECAST($G97,INDEX('Input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2'!$I$15:$I$214),1)),FORECAST($G97,INDEX('Input Data 2'!$I$15:$K$214,MATCH(VLOOKUP($G97,'Input Data 2'!$I$15:$I$214,1),'Input Data 2'!$I$15:$I$214),3):INDEX('Input Data 2'!$I$15:$K$214,MATCH(VLOOKUP($G97,'Input Data 2'!$I$15:$I$214,1),'Input Data 2'!$I$15:$I$214)+1,3),INDEX('Input Data 2'!$I$15:$K$214,MATCH(VLOOKUP($G97,'Input Data 2'!$I$15:$K$214,1),'Input Data 2'!$I$15:$I$214),1):INDEX('Input Data 2'!$I$15:$K$214,MATCH(VLOOKUP($G97,'Input Data 2'!$I$15:$I$214,1),'Input Data 2'!$I$15:$I$214)+1,1))))</f>
        <v>#NUM!</v>
      </c>
      <c r="K97" s="17">
        <v>87</v>
      </c>
      <c r="L97">
        <f>IF(NOT(K97&gt;$B$6),'Input Data 2'!$G$2+('Input Data 2'!$G$3-'Input Data 2'!$G$2)/($B$6-1)*(K97-1),"")</f>
        <v>0</v>
      </c>
      <c r="M97" t="e">
        <f>IF($L97&lt;='Input Data 2'!$O$11,FORECAST($L97,INDEX('Input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2'!$O$15:$O$214),1)),IF($L97&gt;='Input Data 2'!$O$12,FORECAST($L97,INDEX('Input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2'!$O$15:$O$214),1)),FORECAST($L97,INDEX('Input Data 2'!$O$15:$Q$214,MATCH(VLOOKUP($L97,'Input Data 2'!$O$15:$O$214,1),'Input Data 2'!$O$15:$O$214),2):INDEX('Input Data 2'!$O$15:$Q$214,MATCH(VLOOKUP($L97,'Input Data 2'!$O$15:$O$214,1),'Input Data 2'!$O$15:$O$214)+1,2),INDEX('Input Data 2'!$O$15:$Q$214,MATCH(VLOOKUP($L97,'Input Data 2'!$O$15:$Q$214,1),'Input Data 2'!$O$15:$O$214),1):INDEX('Input Data 2'!$O$15:$Q$214,MATCH(VLOOKUP($L97,'Input Data 2'!$O$15:$O$214,1),'Input Data 2'!$O$15:$O$214)+1,1))))</f>
        <v>#NUM!</v>
      </c>
      <c r="N97" t="e">
        <f>IF($L97&lt;='Input Data 2'!$O$11,FORECAST($L97,INDEX('Input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2'!$O$15:$O$214),1)),IF($L97&gt;='Input Data 2'!$O$12,FORECAST($L97,INDEX('Input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2'!$O$15:$O$214),1)),FORECAST($L97,INDEX('Input Data 2'!$O$15:$Q$214,MATCH(VLOOKUP($L97,'Input Data 2'!$O$15:$O$214,1),'Input Data 2'!$O$15:$O$214),3):INDEX('Input Data 2'!$O$15:$Q$214,MATCH(VLOOKUP($L97,'Input Data 2'!$O$15:$O$214,1),'Input Data 2'!$O$15:$O$214)+1,3),INDEX('Input Data 2'!$O$15:$Q$214,MATCH(VLOOKUP($L97,'Input Data 2'!$O$15:$Q$214,1),'Input Data 2'!$O$15:$O$214),1):INDEX('Input Data 2'!$O$15:$Q$214,MATCH(VLOOKUP($L97,'Input Data 2'!$O$15:$O$214,1),'Input Data 2'!$O$15:$O$214)+1,1))))</f>
        <v>#NUM!</v>
      </c>
      <c r="P97" s="17">
        <v>87</v>
      </c>
      <c r="Q97">
        <f>IF(NOT(P97&gt;$B$6),'Input Data 2'!$G$2+('Input Data 2'!$G$3-'Input Data 2'!$G$2)/($B$6-1)*(P97-1),"")</f>
        <v>0</v>
      </c>
      <c r="R97" t="e">
        <f>IF($Q97&lt;='Input Data 2'!$U$11,FORECAST($Q97,INDEX('Input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2'!$U$15:$U$214),1)),IF($Q97&gt;='Input Data 2'!$U$12,FORECAST($Q97,INDEX('Input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2'!$U$15:$U$214),1)),FORECAST($Q97,INDEX('Input Data 2'!$U$15:$W$214,MATCH(VLOOKUP($Q97,'Input Data 2'!$U$15:$U$214,1),'Input Data 2'!$U$15:$U$214),2):INDEX('Input Data 2'!$U$15:$W$214,MATCH(VLOOKUP($Q97,'Input Data 2'!$U$15:$U$214,1),'Input Data 2'!$U$15:$U$214)+1,2),INDEX('Input Data 2'!$U$15:$W$214,MATCH(VLOOKUP($Q97,'Input Data 2'!$U$15:$W$214,1),'Input Data 2'!$U$15:$U$214),1):INDEX('Input Data 2'!$U$15:$W$214,MATCH(VLOOKUP($Q97,'Input Data 2'!$U$15:$U$214,1),'Input Data 2'!$U$15:$U$214)+1,1))))</f>
        <v>#NUM!</v>
      </c>
      <c r="S97" t="e">
        <f>IF($Q97&lt;='Input Data 2'!$U$11,FORECAST($Q97,INDEX('Input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2'!$U$15:$U$214),1)),IF($Q97&gt;='Input Data 2'!$U$12,FORECAST($Q97,INDEX('Input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2'!$U$15:$U$214),1)),FORECAST($Q97,INDEX('Input Data 2'!$U$15:$W$214,MATCH(VLOOKUP($Q97,'Input Data 2'!$U$15:$U$214,1),'Input Data 2'!$U$15:$U$214),3):INDEX('Input Data 2'!$U$15:$W$214,MATCH(VLOOKUP($Q97,'Input Data 2'!$U$15:$U$214,1),'Input Data 2'!$U$15:$U$214)+1,3),INDEX('Input Data 2'!$U$15:$W$214,MATCH(VLOOKUP($Q97,'Input Data 2'!$U$15:$W$214,1),'Input Data 2'!$U$15:$U$214),1):INDEX('Input Data 2'!$U$15:$W$214,MATCH(VLOOKUP($Q97,'Input Data 2'!$U$15:$U$214,1),'Input Data 2'!$U$15:$U$214)+1,1))))</f>
        <v>#NUM!</v>
      </c>
      <c r="U97" s="17">
        <v>87</v>
      </c>
      <c r="V97">
        <f>IF(NOT(U97&gt;$B$6),'Input Data 2'!$G$2+('Input Data 2'!$G$3-'Input Data 2'!$G$2)/($B$6-1)*(U97-1),"")</f>
        <v>0</v>
      </c>
      <c r="W97" t="e">
        <f>IF($V97&lt;='Input Data 2'!$AA$11,FORECAST($V97,INDEX('Input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2'!$AA$15:$AA$214),1)),IF($V97&gt;='Input Data 2'!$AA$12,FORECAST($V97,INDEX('Input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2'!$AA$15:$AA$214),1)),FORECAST($V97,INDEX('Input Data 2'!$AA$15:$AC$214,MATCH(VLOOKUP($V97,'Input Data 2'!$AA$15:$AA$214,1),'Input Data 2'!$AA$15:$AA$214),2):INDEX('Input Data 2'!$AA$15:$AC$214,MATCH(VLOOKUP($V97,'Input Data 2'!$AA$15:$AA$214,1),'Input Data 2'!$AA$15:$AA$214)+1,2),INDEX('Input Data 2'!$AA$15:$AC$214,MATCH(VLOOKUP($V97,'Input Data 2'!$AA$15:$AC$214,1),'Input Data 2'!$AA$15:$AA$214),1):INDEX('Input Data 2'!$AA$15:$AC$214,MATCH(VLOOKUP($V97,'Input Data 2'!$AA$15:$AA$214,1),'Input Data 2'!$AA$15:$AA$214)+1,1))))</f>
        <v>#NUM!</v>
      </c>
      <c r="X97" t="e">
        <f>IF($V97&lt;='Input Data 2'!$AA$11,FORECAST($V97,INDEX('Input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2'!$AA$15:$AA$214),1)),IF($V97&gt;='Input Data 2'!$AA$12,FORECAST($V97,INDEX('Input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2'!$AA$15:$AA$214),1)),FORECAST($V97,INDEX('Input Data 2'!$AA$15:$AC$214,MATCH(VLOOKUP($V97,'Input Data 2'!$AA$15:$AA$214,1),'Input Data 2'!$AA$15:$AA$214),3):INDEX('Input Data 2'!$AA$15:$AC$214,MATCH(VLOOKUP($V97,'Input Data 2'!$AA$15:$AA$214,1),'Input Data 2'!$AA$15:$AA$214)+1,3),INDEX('Input Data 2'!$AA$15:$AC$214,MATCH(VLOOKUP($V97,'Input Data 2'!$AA$15:$AC$214,1),'Input Data 2'!$AA$15:$AA$214),1):INDEX('Input Data 2'!$AA$15:$AC$214,MATCH(VLOOKUP($V97,'Input Data 2'!$AA$15:$AA$214,1),'Input Data 2'!$AA$15:$AA$214)+1,1))))</f>
        <v>#NUM!</v>
      </c>
    </row>
    <row r="98" spans="1:24" x14ac:dyDescent="0.3">
      <c r="A98" s="17">
        <v>88</v>
      </c>
      <c r="B98">
        <f>IF(NOT(A98&gt;$B$6),'Input Data 2'!$G$2+('Input Data 2'!$G$3-'Input Data 2'!$G$2)/($B$6-1)*(A98-1),"")</f>
        <v>0</v>
      </c>
      <c r="C98" t="e">
        <f>IF($B98&lt;='Input Data 2'!$C$11,FORECAST($B98,INDEX('Input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2'!$C$15:$C$214),1)),IF($B98&gt;='Input Data 2'!$C$12,FORECAST($B98,INDEX('Input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2'!$C$15:$C$214),1)),FORECAST($B98,INDEX('Input Data 2'!$C$15:$E$214,MATCH(VLOOKUP($B98,'Input Data 2'!$C$15:$C$214,1),'Input Data 2'!$C$15:$C$214),2):INDEX('Input Data 2'!$C$15:$E$214,MATCH(VLOOKUP($B98,'Input Data 2'!$C$15:$C$214,1),'Input Data 2'!$C$15:$C$214)+1,2),INDEX('Input Data 2'!$C$15:$E$214,MATCH(VLOOKUP($B98,'Input Data 2'!$C$15:$C$214,1),'Input Data 2'!$C$15:$C$214),1):INDEX('Input Data 2'!$C$15:$E$214,MATCH(VLOOKUP($B98,'Input Data 2'!$C$15:$C$214,1),'Input Data 2'!$C$15:$C$214)+1,1))))</f>
        <v>#NUM!</v>
      </c>
      <c r="D98" t="e">
        <f>IF($B98&lt;='Input Data 2'!$C$11,FORECAST($B98,INDEX('Input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2'!$C$15:$C$214),1)),IF($B98&gt;='Input Data 2'!$C$12,FORECAST($B98,INDEX('Input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2'!$C$15:$C$214),1)),FORECAST($B98,INDEX('Input Data 2'!$C$15:$E$214,MATCH(VLOOKUP($B98,'Input Data 2'!$C$15:$C$214,1),'Input Data 2'!$C$15:$C$214),3):INDEX('Input Data 2'!$C$15:$E$214,MATCH(VLOOKUP($B98,'Input Data 2'!$C$15:$C$214,1),'Input Data 2'!$C$15:$C$214)+1,3),INDEX('Input Data 2'!$C$15:$E$214,MATCH(VLOOKUP($B98,'Input Data 2'!$C$15:$C$214,1),'Input Data 2'!$C$15:$C$214),1):INDEX('Input Data 2'!$C$15:$E$214,MATCH(VLOOKUP($B98,'Input Data 2'!$C$15:$C$214,1),'Input Data 2'!$C$15:$C$214)+1,1))))</f>
        <v>#NUM!</v>
      </c>
      <c r="F98" s="17">
        <v>88</v>
      </c>
      <c r="G98">
        <f>IF(NOT(F98&gt;$B$6),'Input Data 2'!$G$2+('Input Data 2'!$G$3-'Input Data 2'!$G$2)/($B$6-1)*(F98-1),"")</f>
        <v>0</v>
      </c>
      <c r="H98" t="e">
        <f>IF($G98&lt;='Input Data 2'!$I$11,FORECAST($G98,INDEX('Input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2'!$I$15:$I$214),1)),IF($G98&gt;='Input Data 2'!$I$12,FORECAST($G98,INDEX('Input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2'!$I$15:$I$214),1)),FORECAST($G98,INDEX('Input Data 2'!$I$15:$K$214,MATCH(VLOOKUP($G98,'Input Data 2'!$I$15:$I$214,1),'Input Data 2'!$I$15:$I$214),2):INDEX('Input Data 2'!$I$15:$K$214,MATCH(VLOOKUP($G98,'Input Data 2'!$I$15:$I$214,1),'Input Data 2'!$I$15:$I$214)+1,2),INDEX('Input Data 2'!$I$15:$K$214,MATCH(VLOOKUP($G98,'Input Data 2'!$I$15:$K$214,1),'Input Data 2'!$I$15:$I$214),1):INDEX('Input Data 2'!$I$15:$K$214,MATCH(VLOOKUP($G98,'Input Data 2'!$I$15:$I$214,1),'Input Data 2'!$I$15:$I$214)+1,1))))</f>
        <v>#NUM!</v>
      </c>
      <c r="I98" t="e">
        <f>IF($G98&lt;='Input Data 2'!$I$11,FORECAST($G98,INDEX('Input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2'!$I$15:$I$214),1)),IF($G98&gt;='Input Data 2'!$I$12,FORECAST($G98,INDEX('Input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2'!$I$15:$I$214),1)),FORECAST($G98,INDEX('Input Data 2'!$I$15:$K$214,MATCH(VLOOKUP($G98,'Input Data 2'!$I$15:$I$214,1),'Input Data 2'!$I$15:$I$214),3):INDEX('Input Data 2'!$I$15:$K$214,MATCH(VLOOKUP($G98,'Input Data 2'!$I$15:$I$214,1),'Input Data 2'!$I$15:$I$214)+1,3),INDEX('Input Data 2'!$I$15:$K$214,MATCH(VLOOKUP($G98,'Input Data 2'!$I$15:$K$214,1),'Input Data 2'!$I$15:$I$214),1):INDEX('Input Data 2'!$I$15:$K$214,MATCH(VLOOKUP($G98,'Input Data 2'!$I$15:$I$214,1),'Input Data 2'!$I$15:$I$214)+1,1))))</f>
        <v>#NUM!</v>
      </c>
      <c r="K98" s="17">
        <v>88</v>
      </c>
      <c r="L98">
        <f>IF(NOT(K98&gt;$B$6),'Input Data 2'!$G$2+('Input Data 2'!$G$3-'Input Data 2'!$G$2)/($B$6-1)*(K98-1),"")</f>
        <v>0</v>
      </c>
      <c r="M98" t="e">
        <f>IF($L98&lt;='Input Data 2'!$O$11,FORECAST($L98,INDEX('Input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2'!$O$15:$O$214),1)),IF($L98&gt;='Input Data 2'!$O$12,FORECAST($L98,INDEX('Input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2'!$O$15:$O$214),1)),FORECAST($L98,INDEX('Input Data 2'!$O$15:$Q$214,MATCH(VLOOKUP($L98,'Input Data 2'!$O$15:$O$214,1),'Input Data 2'!$O$15:$O$214),2):INDEX('Input Data 2'!$O$15:$Q$214,MATCH(VLOOKUP($L98,'Input Data 2'!$O$15:$O$214,1),'Input Data 2'!$O$15:$O$214)+1,2),INDEX('Input Data 2'!$O$15:$Q$214,MATCH(VLOOKUP($L98,'Input Data 2'!$O$15:$Q$214,1),'Input Data 2'!$O$15:$O$214),1):INDEX('Input Data 2'!$O$15:$Q$214,MATCH(VLOOKUP($L98,'Input Data 2'!$O$15:$O$214,1),'Input Data 2'!$O$15:$O$214)+1,1))))</f>
        <v>#NUM!</v>
      </c>
      <c r="N98" t="e">
        <f>IF($L98&lt;='Input Data 2'!$O$11,FORECAST($L98,INDEX('Input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2'!$O$15:$O$214),1)),IF($L98&gt;='Input Data 2'!$O$12,FORECAST($L98,INDEX('Input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2'!$O$15:$O$214),1)),FORECAST($L98,INDEX('Input Data 2'!$O$15:$Q$214,MATCH(VLOOKUP($L98,'Input Data 2'!$O$15:$O$214,1),'Input Data 2'!$O$15:$O$214),3):INDEX('Input Data 2'!$O$15:$Q$214,MATCH(VLOOKUP($L98,'Input Data 2'!$O$15:$O$214,1),'Input Data 2'!$O$15:$O$214)+1,3),INDEX('Input Data 2'!$O$15:$Q$214,MATCH(VLOOKUP($L98,'Input Data 2'!$O$15:$Q$214,1),'Input Data 2'!$O$15:$O$214),1):INDEX('Input Data 2'!$O$15:$Q$214,MATCH(VLOOKUP($L98,'Input Data 2'!$O$15:$O$214,1),'Input Data 2'!$O$15:$O$214)+1,1))))</f>
        <v>#NUM!</v>
      </c>
      <c r="P98" s="17">
        <v>88</v>
      </c>
      <c r="Q98">
        <f>IF(NOT(P98&gt;$B$6),'Input Data 2'!$G$2+('Input Data 2'!$G$3-'Input Data 2'!$G$2)/($B$6-1)*(P98-1),"")</f>
        <v>0</v>
      </c>
      <c r="R98" t="e">
        <f>IF($Q98&lt;='Input Data 2'!$U$11,FORECAST($Q98,INDEX('Input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2'!$U$15:$U$214),1)),IF($Q98&gt;='Input Data 2'!$U$12,FORECAST($Q98,INDEX('Input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2'!$U$15:$U$214),1)),FORECAST($Q98,INDEX('Input Data 2'!$U$15:$W$214,MATCH(VLOOKUP($Q98,'Input Data 2'!$U$15:$U$214,1),'Input Data 2'!$U$15:$U$214),2):INDEX('Input Data 2'!$U$15:$W$214,MATCH(VLOOKUP($Q98,'Input Data 2'!$U$15:$U$214,1),'Input Data 2'!$U$15:$U$214)+1,2),INDEX('Input Data 2'!$U$15:$W$214,MATCH(VLOOKUP($Q98,'Input Data 2'!$U$15:$W$214,1),'Input Data 2'!$U$15:$U$214),1):INDEX('Input Data 2'!$U$15:$W$214,MATCH(VLOOKUP($Q98,'Input Data 2'!$U$15:$U$214,1),'Input Data 2'!$U$15:$U$214)+1,1))))</f>
        <v>#NUM!</v>
      </c>
      <c r="S98" t="e">
        <f>IF($Q98&lt;='Input Data 2'!$U$11,FORECAST($Q98,INDEX('Input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2'!$U$15:$U$214),1)),IF($Q98&gt;='Input Data 2'!$U$12,FORECAST($Q98,INDEX('Input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2'!$U$15:$U$214),1)),FORECAST($Q98,INDEX('Input Data 2'!$U$15:$W$214,MATCH(VLOOKUP($Q98,'Input Data 2'!$U$15:$U$214,1),'Input Data 2'!$U$15:$U$214),3):INDEX('Input Data 2'!$U$15:$W$214,MATCH(VLOOKUP($Q98,'Input Data 2'!$U$15:$U$214,1),'Input Data 2'!$U$15:$U$214)+1,3),INDEX('Input Data 2'!$U$15:$W$214,MATCH(VLOOKUP($Q98,'Input Data 2'!$U$15:$W$214,1),'Input Data 2'!$U$15:$U$214),1):INDEX('Input Data 2'!$U$15:$W$214,MATCH(VLOOKUP($Q98,'Input Data 2'!$U$15:$U$214,1),'Input Data 2'!$U$15:$U$214)+1,1))))</f>
        <v>#NUM!</v>
      </c>
      <c r="U98" s="17">
        <v>88</v>
      </c>
      <c r="V98">
        <f>IF(NOT(U98&gt;$B$6),'Input Data 2'!$G$2+('Input Data 2'!$G$3-'Input Data 2'!$G$2)/($B$6-1)*(U98-1),"")</f>
        <v>0</v>
      </c>
      <c r="W98" t="e">
        <f>IF($V98&lt;='Input Data 2'!$AA$11,FORECAST($V98,INDEX('Input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2'!$AA$15:$AA$214),1)),IF($V98&gt;='Input Data 2'!$AA$12,FORECAST($V98,INDEX('Input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2'!$AA$15:$AA$214),1)),FORECAST($V98,INDEX('Input Data 2'!$AA$15:$AC$214,MATCH(VLOOKUP($V98,'Input Data 2'!$AA$15:$AA$214,1),'Input Data 2'!$AA$15:$AA$214),2):INDEX('Input Data 2'!$AA$15:$AC$214,MATCH(VLOOKUP($V98,'Input Data 2'!$AA$15:$AA$214,1),'Input Data 2'!$AA$15:$AA$214)+1,2),INDEX('Input Data 2'!$AA$15:$AC$214,MATCH(VLOOKUP($V98,'Input Data 2'!$AA$15:$AC$214,1),'Input Data 2'!$AA$15:$AA$214),1):INDEX('Input Data 2'!$AA$15:$AC$214,MATCH(VLOOKUP($V98,'Input Data 2'!$AA$15:$AA$214,1),'Input Data 2'!$AA$15:$AA$214)+1,1))))</f>
        <v>#NUM!</v>
      </c>
      <c r="X98" t="e">
        <f>IF($V98&lt;='Input Data 2'!$AA$11,FORECAST($V98,INDEX('Input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2'!$AA$15:$AA$214),1)),IF($V98&gt;='Input Data 2'!$AA$12,FORECAST($V98,INDEX('Input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2'!$AA$15:$AA$214),1)),FORECAST($V98,INDEX('Input Data 2'!$AA$15:$AC$214,MATCH(VLOOKUP($V98,'Input Data 2'!$AA$15:$AA$214,1),'Input Data 2'!$AA$15:$AA$214),3):INDEX('Input Data 2'!$AA$15:$AC$214,MATCH(VLOOKUP($V98,'Input Data 2'!$AA$15:$AA$214,1),'Input Data 2'!$AA$15:$AA$214)+1,3),INDEX('Input Data 2'!$AA$15:$AC$214,MATCH(VLOOKUP($V98,'Input Data 2'!$AA$15:$AC$214,1),'Input Data 2'!$AA$15:$AA$214),1):INDEX('Input Data 2'!$AA$15:$AC$214,MATCH(VLOOKUP($V98,'Input Data 2'!$AA$15:$AA$214,1),'Input Data 2'!$AA$15:$AA$214)+1,1))))</f>
        <v>#NUM!</v>
      </c>
    </row>
    <row r="99" spans="1:24" x14ac:dyDescent="0.3">
      <c r="A99" s="17">
        <v>89</v>
      </c>
      <c r="B99">
        <f>IF(NOT(A99&gt;$B$6),'Input Data 2'!$G$2+('Input Data 2'!$G$3-'Input Data 2'!$G$2)/($B$6-1)*(A99-1),"")</f>
        <v>0</v>
      </c>
      <c r="C99" t="e">
        <f>IF($B99&lt;='Input Data 2'!$C$11,FORECAST($B99,INDEX('Input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2'!$C$15:$C$214),1)),IF($B99&gt;='Input Data 2'!$C$12,FORECAST($B99,INDEX('Input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2'!$C$15:$C$214),1)),FORECAST($B99,INDEX('Input Data 2'!$C$15:$E$214,MATCH(VLOOKUP($B99,'Input Data 2'!$C$15:$C$214,1),'Input Data 2'!$C$15:$C$214),2):INDEX('Input Data 2'!$C$15:$E$214,MATCH(VLOOKUP($B99,'Input Data 2'!$C$15:$C$214,1),'Input Data 2'!$C$15:$C$214)+1,2),INDEX('Input Data 2'!$C$15:$E$214,MATCH(VLOOKUP($B99,'Input Data 2'!$C$15:$C$214,1),'Input Data 2'!$C$15:$C$214),1):INDEX('Input Data 2'!$C$15:$E$214,MATCH(VLOOKUP($B99,'Input Data 2'!$C$15:$C$214,1),'Input Data 2'!$C$15:$C$214)+1,1))))</f>
        <v>#NUM!</v>
      </c>
      <c r="D99" t="e">
        <f>IF($B99&lt;='Input Data 2'!$C$11,FORECAST($B99,INDEX('Input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2'!$C$15:$C$214),1)),IF($B99&gt;='Input Data 2'!$C$12,FORECAST($B99,INDEX('Input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2'!$C$15:$C$214),1)),FORECAST($B99,INDEX('Input Data 2'!$C$15:$E$214,MATCH(VLOOKUP($B99,'Input Data 2'!$C$15:$C$214,1),'Input Data 2'!$C$15:$C$214),3):INDEX('Input Data 2'!$C$15:$E$214,MATCH(VLOOKUP($B99,'Input Data 2'!$C$15:$C$214,1),'Input Data 2'!$C$15:$C$214)+1,3),INDEX('Input Data 2'!$C$15:$E$214,MATCH(VLOOKUP($B99,'Input Data 2'!$C$15:$C$214,1),'Input Data 2'!$C$15:$C$214),1):INDEX('Input Data 2'!$C$15:$E$214,MATCH(VLOOKUP($B99,'Input Data 2'!$C$15:$C$214,1),'Input Data 2'!$C$15:$C$214)+1,1))))</f>
        <v>#NUM!</v>
      </c>
      <c r="F99" s="17">
        <v>89</v>
      </c>
      <c r="G99">
        <f>IF(NOT(F99&gt;$B$6),'Input Data 2'!$G$2+('Input Data 2'!$G$3-'Input Data 2'!$G$2)/($B$6-1)*(F99-1),"")</f>
        <v>0</v>
      </c>
      <c r="H99" t="e">
        <f>IF($G99&lt;='Input Data 2'!$I$11,FORECAST($G99,INDEX('Input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2'!$I$15:$I$214),1)),IF($G99&gt;='Input Data 2'!$I$12,FORECAST($G99,INDEX('Input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2'!$I$15:$I$214),1)),FORECAST($G99,INDEX('Input Data 2'!$I$15:$K$214,MATCH(VLOOKUP($G99,'Input Data 2'!$I$15:$I$214,1),'Input Data 2'!$I$15:$I$214),2):INDEX('Input Data 2'!$I$15:$K$214,MATCH(VLOOKUP($G99,'Input Data 2'!$I$15:$I$214,1),'Input Data 2'!$I$15:$I$214)+1,2),INDEX('Input Data 2'!$I$15:$K$214,MATCH(VLOOKUP($G99,'Input Data 2'!$I$15:$K$214,1),'Input Data 2'!$I$15:$I$214),1):INDEX('Input Data 2'!$I$15:$K$214,MATCH(VLOOKUP($G99,'Input Data 2'!$I$15:$I$214,1),'Input Data 2'!$I$15:$I$214)+1,1))))</f>
        <v>#NUM!</v>
      </c>
      <c r="I99" t="e">
        <f>IF($G99&lt;='Input Data 2'!$I$11,FORECAST($G99,INDEX('Input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2'!$I$15:$I$214),1)),IF($G99&gt;='Input Data 2'!$I$12,FORECAST($G99,INDEX('Input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2'!$I$15:$I$214),1)),FORECAST($G99,INDEX('Input Data 2'!$I$15:$K$214,MATCH(VLOOKUP($G99,'Input Data 2'!$I$15:$I$214,1),'Input Data 2'!$I$15:$I$214),3):INDEX('Input Data 2'!$I$15:$K$214,MATCH(VLOOKUP($G99,'Input Data 2'!$I$15:$I$214,1),'Input Data 2'!$I$15:$I$214)+1,3),INDEX('Input Data 2'!$I$15:$K$214,MATCH(VLOOKUP($G99,'Input Data 2'!$I$15:$K$214,1),'Input Data 2'!$I$15:$I$214),1):INDEX('Input Data 2'!$I$15:$K$214,MATCH(VLOOKUP($G99,'Input Data 2'!$I$15:$I$214,1),'Input Data 2'!$I$15:$I$214)+1,1))))</f>
        <v>#NUM!</v>
      </c>
      <c r="K99" s="17">
        <v>89</v>
      </c>
      <c r="L99">
        <f>IF(NOT(K99&gt;$B$6),'Input Data 2'!$G$2+('Input Data 2'!$G$3-'Input Data 2'!$G$2)/($B$6-1)*(K99-1),"")</f>
        <v>0</v>
      </c>
      <c r="M99" t="e">
        <f>IF($L99&lt;='Input Data 2'!$O$11,FORECAST($L99,INDEX('Input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2'!$O$15:$O$214),1)),IF($L99&gt;='Input Data 2'!$O$12,FORECAST($L99,INDEX('Input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2'!$O$15:$O$214),1)),FORECAST($L99,INDEX('Input Data 2'!$O$15:$Q$214,MATCH(VLOOKUP($L99,'Input Data 2'!$O$15:$O$214,1),'Input Data 2'!$O$15:$O$214),2):INDEX('Input Data 2'!$O$15:$Q$214,MATCH(VLOOKUP($L99,'Input Data 2'!$O$15:$O$214,1),'Input Data 2'!$O$15:$O$214)+1,2),INDEX('Input Data 2'!$O$15:$Q$214,MATCH(VLOOKUP($L99,'Input Data 2'!$O$15:$Q$214,1),'Input Data 2'!$O$15:$O$214),1):INDEX('Input Data 2'!$O$15:$Q$214,MATCH(VLOOKUP($L99,'Input Data 2'!$O$15:$O$214,1),'Input Data 2'!$O$15:$O$214)+1,1))))</f>
        <v>#NUM!</v>
      </c>
      <c r="N99" t="e">
        <f>IF($L99&lt;='Input Data 2'!$O$11,FORECAST($L99,INDEX('Input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2'!$O$15:$O$214),1)),IF($L99&gt;='Input Data 2'!$O$12,FORECAST($L99,INDEX('Input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2'!$O$15:$O$214),1)),FORECAST($L99,INDEX('Input Data 2'!$O$15:$Q$214,MATCH(VLOOKUP($L99,'Input Data 2'!$O$15:$O$214,1),'Input Data 2'!$O$15:$O$214),3):INDEX('Input Data 2'!$O$15:$Q$214,MATCH(VLOOKUP($L99,'Input Data 2'!$O$15:$O$214,1),'Input Data 2'!$O$15:$O$214)+1,3),INDEX('Input Data 2'!$O$15:$Q$214,MATCH(VLOOKUP($L99,'Input Data 2'!$O$15:$Q$214,1),'Input Data 2'!$O$15:$O$214),1):INDEX('Input Data 2'!$O$15:$Q$214,MATCH(VLOOKUP($L99,'Input Data 2'!$O$15:$O$214,1),'Input Data 2'!$O$15:$O$214)+1,1))))</f>
        <v>#NUM!</v>
      </c>
      <c r="P99" s="17">
        <v>89</v>
      </c>
      <c r="Q99">
        <f>IF(NOT(P99&gt;$B$6),'Input Data 2'!$G$2+('Input Data 2'!$G$3-'Input Data 2'!$G$2)/($B$6-1)*(P99-1),"")</f>
        <v>0</v>
      </c>
      <c r="R99" t="e">
        <f>IF($Q99&lt;='Input Data 2'!$U$11,FORECAST($Q99,INDEX('Input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2'!$U$15:$U$214),1)),IF($Q99&gt;='Input Data 2'!$U$12,FORECAST($Q99,INDEX('Input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2'!$U$15:$U$214),1)),FORECAST($Q99,INDEX('Input Data 2'!$U$15:$W$214,MATCH(VLOOKUP($Q99,'Input Data 2'!$U$15:$U$214,1),'Input Data 2'!$U$15:$U$214),2):INDEX('Input Data 2'!$U$15:$W$214,MATCH(VLOOKUP($Q99,'Input Data 2'!$U$15:$U$214,1),'Input Data 2'!$U$15:$U$214)+1,2),INDEX('Input Data 2'!$U$15:$W$214,MATCH(VLOOKUP($Q99,'Input Data 2'!$U$15:$W$214,1),'Input Data 2'!$U$15:$U$214),1):INDEX('Input Data 2'!$U$15:$W$214,MATCH(VLOOKUP($Q99,'Input Data 2'!$U$15:$U$214,1),'Input Data 2'!$U$15:$U$214)+1,1))))</f>
        <v>#NUM!</v>
      </c>
      <c r="S99" t="e">
        <f>IF($Q99&lt;='Input Data 2'!$U$11,FORECAST($Q99,INDEX('Input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2'!$U$15:$U$214),1)),IF($Q99&gt;='Input Data 2'!$U$12,FORECAST($Q99,INDEX('Input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2'!$U$15:$U$214),1)),FORECAST($Q99,INDEX('Input Data 2'!$U$15:$W$214,MATCH(VLOOKUP($Q99,'Input Data 2'!$U$15:$U$214,1),'Input Data 2'!$U$15:$U$214),3):INDEX('Input Data 2'!$U$15:$W$214,MATCH(VLOOKUP($Q99,'Input Data 2'!$U$15:$U$214,1),'Input Data 2'!$U$15:$U$214)+1,3),INDEX('Input Data 2'!$U$15:$W$214,MATCH(VLOOKUP($Q99,'Input Data 2'!$U$15:$W$214,1),'Input Data 2'!$U$15:$U$214),1):INDEX('Input Data 2'!$U$15:$W$214,MATCH(VLOOKUP($Q99,'Input Data 2'!$U$15:$U$214,1),'Input Data 2'!$U$15:$U$214)+1,1))))</f>
        <v>#NUM!</v>
      </c>
      <c r="U99" s="17">
        <v>89</v>
      </c>
      <c r="V99">
        <f>IF(NOT(U99&gt;$B$6),'Input Data 2'!$G$2+('Input Data 2'!$G$3-'Input Data 2'!$G$2)/($B$6-1)*(U99-1),"")</f>
        <v>0</v>
      </c>
      <c r="W99" t="e">
        <f>IF($V99&lt;='Input Data 2'!$AA$11,FORECAST($V99,INDEX('Input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2'!$AA$15:$AA$214),1)),IF($V99&gt;='Input Data 2'!$AA$12,FORECAST($V99,INDEX('Input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2'!$AA$15:$AA$214),1)),FORECAST($V99,INDEX('Input Data 2'!$AA$15:$AC$214,MATCH(VLOOKUP($V99,'Input Data 2'!$AA$15:$AA$214,1),'Input Data 2'!$AA$15:$AA$214),2):INDEX('Input Data 2'!$AA$15:$AC$214,MATCH(VLOOKUP($V99,'Input Data 2'!$AA$15:$AA$214,1),'Input Data 2'!$AA$15:$AA$214)+1,2),INDEX('Input Data 2'!$AA$15:$AC$214,MATCH(VLOOKUP($V99,'Input Data 2'!$AA$15:$AC$214,1),'Input Data 2'!$AA$15:$AA$214),1):INDEX('Input Data 2'!$AA$15:$AC$214,MATCH(VLOOKUP($V99,'Input Data 2'!$AA$15:$AA$214,1),'Input Data 2'!$AA$15:$AA$214)+1,1))))</f>
        <v>#NUM!</v>
      </c>
      <c r="X99" t="e">
        <f>IF($V99&lt;='Input Data 2'!$AA$11,FORECAST($V99,INDEX('Input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2'!$AA$15:$AA$214),1)),IF($V99&gt;='Input Data 2'!$AA$12,FORECAST($V99,INDEX('Input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2'!$AA$15:$AA$214),1)),FORECAST($V99,INDEX('Input Data 2'!$AA$15:$AC$214,MATCH(VLOOKUP($V99,'Input Data 2'!$AA$15:$AA$214,1),'Input Data 2'!$AA$15:$AA$214),3):INDEX('Input Data 2'!$AA$15:$AC$214,MATCH(VLOOKUP($V99,'Input Data 2'!$AA$15:$AA$214,1),'Input Data 2'!$AA$15:$AA$214)+1,3),INDEX('Input Data 2'!$AA$15:$AC$214,MATCH(VLOOKUP($V99,'Input Data 2'!$AA$15:$AC$214,1),'Input Data 2'!$AA$15:$AA$214),1):INDEX('Input Data 2'!$AA$15:$AC$214,MATCH(VLOOKUP($V99,'Input Data 2'!$AA$15:$AA$214,1),'Input Data 2'!$AA$15:$AA$214)+1,1))))</f>
        <v>#NUM!</v>
      </c>
    </row>
    <row r="100" spans="1:24" x14ac:dyDescent="0.3">
      <c r="A100" s="17">
        <v>90</v>
      </c>
      <c r="B100">
        <f>IF(NOT(A100&gt;$B$6),'Input Data 2'!$G$2+('Input Data 2'!$G$3-'Input Data 2'!$G$2)/($B$6-1)*(A100-1),"")</f>
        <v>0</v>
      </c>
      <c r="C100" t="e">
        <f>IF($B100&lt;='Input Data 2'!$C$11,FORECAST($B100,INDEX('Input Data 2'!$C$15:$E$214,MATCH(SMALL('Input Data 2'!$C$15:$C$214,1),'Input Data 2'!$C$15:$C$214),2):INDEX('Input Data 2'!$C$15:$E$214,MATCH(SMALL('Input Data 2'!$C$15:$C$214,2),'Input Data 2'!$C$15:$C$214),2),INDEX('Input Data 2'!$C$15:$E$214,MATCH(SMALL('Input Data 2'!$C$15:$C$214,1),'Input Data 2'!$C$15:$C$214),1):INDEX('Input Data 2'!$C$15:$E$214,MATCH(SMALL('Input Data 2'!$C$15:$C$214,2),'Input Data 2'!$C$15:$C$214),1)),IF($B100&gt;='Input Data 2'!$C$12,FORECAST($B100,INDEX('Input Data 2'!$C$15:$E$214,MATCH(LARGE('Input Data 2'!$C$15:$C$214,2),'Input Data 2'!$C$15:$C$214),2):INDEX('Input Data 2'!$C$15:$E$214,MATCH(LARGE('Input Data 2'!$C$15:$C$214,1),'Input Data 2'!$C$15:$C$214),2),INDEX('Input Data 2'!$C$15:$E$214,MATCH(LARGE('Input Data 2'!$C$15:$C$214,2),'Input Data 2'!$C$15:$C$214),1):INDEX('Input Data 2'!$C$15:$E$214,MATCH(LARGE('Input Data 2'!$C$15:$C$214,1),'Input Data 2'!$C$15:$C$214),1)),FORECAST($B100,INDEX('Input Data 2'!$C$15:$E$214,MATCH(VLOOKUP($B100,'Input Data 2'!$C$15:$C$214,1),'Input Data 2'!$C$15:$C$214),2):INDEX('Input Data 2'!$C$15:$E$214,MATCH(VLOOKUP($B100,'Input Data 2'!$C$15:$C$214,1),'Input Data 2'!$C$15:$C$214)+1,2),INDEX('Input Data 2'!$C$15:$E$214,MATCH(VLOOKUP($B100,'Input Data 2'!$C$15:$C$214,1),'Input Data 2'!$C$15:$C$214),1):INDEX('Input Data 2'!$C$15:$E$214,MATCH(VLOOKUP($B100,'Input Data 2'!$C$15:$C$214,1),'Input Data 2'!$C$15:$C$214)+1,1))))</f>
        <v>#NUM!</v>
      </c>
      <c r="D100" t="e">
        <f>IF($B100&lt;='Input Data 2'!$C$11,FORECAST($B100,INDEX('Input Data 2'!$C$15:$E$214,MATCH(SMALL('Input Data 2'!$C$15:$C$214,1),'Input Data 2'!$C$15:$C$214),3):INDEX('Input Data 2'!$C$15:$E$214,MATCH(SMALL('Input Data 2'!$C$15:$C$214,2),'Input Data 2'!$C$15:$C$214),3),INDEX('Input Data 2'!$C$15:$E$214,MATCH(SMALL('Input Data 2'!$C$15:$C$214,1),'Input Data 2'!$C$15:$C$214),1):INDEX('Input Data 2'!$C$15:$E$214,MATCH(SMALL('Input Data 2'!$C$15:$C$214,2),'Input Data 2'!$C$15:$C$214),1)),IF($B100&gt;='Input Data 2'!$C$12,FORECAST($B100,INDEX('Input Data 2'!$C$15:$E$214,MATCH(LARGE('Input Data 2'!$C$15:$C$214,2),'Input Data 2'!$C$15:$C$214),3):INDEX('Input Data 2'!$C$15:$E$214,MATCH(LARGE('Input Data 2'!$C$15:$C$214,1),'Input Data 2'!$C$15:$C$214),3),INDEX('Input Data 2'!$C$15:$E$214,MATCH(LARGE('Input Data 2'!$C$15:$C$214,2),'Input Data 2'!$C$15:$C$214),1):INDEX('Input Data 2'!$C$15:$E$214,MATCH(LARGE('Input Data 2'!$C$15:$C$214,1),'Input Data 2'!$C$15:$C$214),1)),FORECAST($B100,INDEX('Input Data 2'!$C$15:$E$214,MATCH(VLOOKUP($B100,'Input Data 2'!$C$15:$C$214,1),'Input Data 2'!$C$15:$C$214),3):INDEX('Input Data 2'!$C$15:$E$214,MATCH(VLOOKUP($B100,'Input Data 2'!$C$15:$C$214,1),'Input Data 2'!$C$15:$C$214)+1,3),INDEX('Input Data 2'!$C$15:$E$214,MATCH(VLOOKUP($B100,'Input Data 2'!$C$15:$C$214,1),'Input Data 2'!$C$15:$C$214),1):INDEX('Input Data 2'!$C$15:$E$214,MATCH(VLOOKUP($B100,'Input Data 2'!$C$15:$C$214,1),'Input Data 2'!$C$15:$C$214)+1,1))))</f>
        <v>#NUM!</v>
      </c>
      <c r="F100" s="17">
        <v>90</v>
      </c>
      <c r="G100">
        <f>IF(NOT(F100&gt;$B$6),'Input Data 2'!$G$2+('Input Data 2'!$G$3-'Input Data 2'!$G$2)/($B$6-1)*(F100-1),"")</f>
        <v>0</v>
      </c>
      <c r="H100" t="e">
        <f>IF($G100&lt;='Input Data 2'!$I$11,FORECAST($G100,INDEX('Input Data 2'!$I$15:$K$214,MATCH(SMALL('Input Data 2'!$I$15:$I$214,1),'Input Data 2'!$I$15:$I$214),2):INDEX('Input Data 2'!$I$15:$K$214,MATCH(SMALL('Input Data 2'!$I$15:$I$214,2),'Input Data 2'!$I$15:$I$214),2),INDEX('Input Data 2'!$I$15:$K$214,MATCH(SMALL('Input Data 2'!$I$15:$I$214,1),'Input Data 2'!$I$15:$I$214),1):INDEX('Input Data 2'!$I$15:$K$214,MATCH(SMALL('Input Data 2'!$I$15:$I$214,2),'Input Data 2'!$I$15:$I$214),1)),IF($G100&gt;='Input Data 2'!$I$12,FORECAST($G100,INDEX('Input Data 2'!$I$15:$K$214,MATCH(LARGE('Input Data 2'!$I$15:$I$214,2),'Input Data 2'!$I$15:$I$214),2):INDEX('Input Data 2'!$I$15:$K$214,MATCH(LARGE('Input Data 2'!$I$15:$I$214,1),'Input Data 2'!$I$15:$I$214),2),INDEX('Input Data 2'!$I$15:$K$214,MATCH(LARGE('Input Data 2'!$I$15:$I$214,2),'Input Data 2'!$I$15:$I$214),1):INDEX('Input Data 2'!$I$15:$K$214,MATCH(LARGE('Input Data 2'!$I$15:$I$214,1),'Input Data 2'!$I$15:$I$214),1)),FORECAST($G100,INDEX('Input Data 2'!$I$15:$K$214,MATCH(VLOOKUP($G100,'Input Data 2'!$I$15:$I$214,1),'Input Data 2'!$I$15:$I$214),2):INDEX('Input Data 2'!$I$15:$K$214,MATCH(VLOOKUP($G100,'Input Data 2'!$I$15:$I$214,1),'Input Data 2'!$I$15:$I$214)+1,2),INDEX('Input Data 2'!$I$15:$K$214,MATCH(VLOOKUP($G100,'Input Data 2'!$I$15:$K$214,1),'Input Data 2'!$I$15:$I$214),1):INDEX('Input Data 2'!$I$15:$K$214,MATCH(VLOOKUP($G100,'Input Data 2'!$I$15:$I$214,1),'Input Data 2'!$I$15:$I$214)+1,1))))</f>
        <v>#NUM!</v>
      </c>
      <c r="I100" t="e">
        <f>IF($G100&lt;='Input Data 2'!$I$11,FORECAST($G100,INDEX('Input Data 2'!$I$15:$K$214,MATCH(SMALL('Input Data 2'!$I$15:$I$214,1),'Input Data 2'!$I$15:$I$214),3):INDEX('Input Data 2'!$I$15:$K$214,MATCH(SMALL('Input Data 2'!$I$15:$I$214,2),'Input Data 2'!$I$15:$I$214),3),INDEX('Input Data 2'!$I$15:$K$214,MATCH(SMALL('Input Data 2'!$I$15:$I$214,1),'Input Data 2'!$I$15:$I$214),1):INDEX('Input Data 2'!$I$15:$K$214,MATCH(SMALL('Input Data 2'!$I$15:$I$214,2),'Input Data 2'!$I$15:$I$214),1)),IF($G100&gt;='Input Data 2'!$I$12,FORECAST($G100,INDEX('Input Data 2'!$I$15:$K$214,MATCH(LARGE('Input Data 2'!$I$15:$I$214,2),'Input Data 2'!$I$15:$I$214),3):INDEX('Input Data 2'!$I$15:$K$214,MATCH(LARGE('Input Data 2'!$I$15:$I$214,1),'Input Data 2'!$I$15:$I$214),3),INDEX('Input Data 2'!$I$15:$K$214,MATCH(LARGE('Input Data 2'!$I$15:$I$214,2),'Input Data 2'!$I$15:$I$214),1):INDEX('Input Data 2'!$I$15:$K$214,MATCH(LARGE('Input Data 2'!$I$15:$I$214,1),'Input Data 2'!$I$15:$I$214),1)),FORECAST($G100,INDEX('Input Data 2'!$I$15:$K$214,MATCH(VLOOKUP($G100,'Input Data 2'!$I$15:$I$214,1),'Input Data 2'!$I$15:$I$214),3):INDEX('Input Data 2'!$I$15:$K$214,MATCH(VLOOKUP($G100,'Input Data 2'!$I$15:$I$214,1),'Input Data 2'!$I$15:$I$214)+1,3),INDEX('Input Data 2'!$I$15:$K$214,MATCH(VLOOKUP($G100,'Input Data 2'!$I$15:$K$214,1),'Input Data 2'!$I$15:$I$214),1):INDEX('Input Data 2'!$I$15:$K$214,MATCH(VLOOKUP($G100,'Input Data 2'!$I$15:$I$214,1),'Input Data 2'!$I$15:$I$214)+1,1))))</f>
        <v>#NUM!</v>
      </c>
      <c r="K100" s="17">
        <v>90</v>
      </c>
      <c r="L100">
        <f>IF(NOT(K100&gt;$B$6),'Input Data 2'!$G$2+('Input Data 2'!$G$3-'Input Data 2'!$G$2)/($B$6-1)*(K100-1),"")</f>
        <v>0</v>
      </c>
      <c r="M100" t="e">
        <f>IF($L100&lt;='Input Data 2'!$O$11,FORECAST($L100,INDEX('Input Data 2'!$O$15:$Q$214,MATCH(SMALL('Input Data 2'!$O$15:$O$214,1),'Input Data 2'!$O$15:$O$214),2):INDEX('Input Data 2'!$O$15:$Q$214,MATCH(SMALL('Input Data 2'!$O$15:$O$214,2),'Input Data 2'!$O$15:$O$214),2),INDEX('Input Data 2'!$O$15:$Q$214,MATCH(SMALL('Input Data 2'!$O$15:$O$214,1),'Input Data 2'!$O$15:$O$214),1):INDEX('Input Data 2'!$O$15:$Q$214,MATCH(SMALL('Input Data 2'!$O$15:$O$214,2),'Input Data 2'!$O$15:$O$214),1)),IF($L100&gt;='Input Data 2'!$O$12,FORECAST($L100,INDEX('Input Data 2'!$O$15:$Q$214,MATCH(LARGE('Input Data 2'!$O$15:$O$214,2),'Input Data 2'!$O$15:$O$214),2):INDEX('Input Data 2'!$O$15:$Q$214,MATCH(LARGE('Input Data 2'!$O$15:$O$214,1),'Input Data 2'!$O$15:$O$214),2),INDEX('Input Data 2'!$O$15:$Q$214,MATCH(LARGE('Input Data 2'!$O$15:$O$214,2),'Input Data 2'!$O$15:$O$214),1):INDEX('Input Data 2'!$O$15:$Q$214,MATCH(LARGE('Input Data 2'!$O$15:$O$214,1),'Input Data 2'!$O$15:$O$214),1)),FORECAST($L100,INDEX('Input Data 2'!$O$15:$Q$214,MATCH(VLOOKUP($L100,'Input Data 2'!$O$15:$O$214,1),'Input Data 2'!$O$15:$O$214),2):INDEX('Input Data 2'!$O$15:$Q$214,MATCH(VLOOKUP($L100,'Input Data 2'!$O$15:$O$214,1),'Input Data 2'!$O$15:$O$214)+1,2),INDEX('Input Data 2'!$O$15:$Q$214,MATCH(VLOOKUP($L100,'Input Data 2'!$O$15:$Q$214,1),'Input Data 2'!$O$15:$O$214),1):INDEX('Input Data 2'!$O$15:$Q$214,MATCH(VLOOKUP($L100,'Input Data 2'!$O$15:$O$214,1),'Input Data 2'!$O$15:$O$214)+1,1))))</f>
        <v>#NUM!</v>
      </c>
      <c r="N100" t="e">
        <f>IF($L100&lt;='Input Data 2'!$O$11,FORECAST($L100,INDEX('Input Data 2'!$O$15:$Q$214,MATCH(SMALL('Input Data 2'!$O$15:$O$214,1),'Input Data 2'!$O$15:$O$214),3):INDEX('Input Data 2'!$O$15:$Q$214,MATCH(SMALL('Input Data 2'!$O$15:$O$214,2),'Input Data 2'!$O$15:$O$214),3),INDEX('Input Data 2'!$O$15:$Q$214,MATCH(SMALL('Input Data 2'!$O$15:$O$214,1),'Input Data 2'!$O$15:$O$214),1):INDEX('Input Data 2'!$O$15:$Q$214,MATCH(SMALL('Input Data 2'!$O$15:$O$214,2),'Input Data 2'!$O$15:$O$214),1)),IF($L100&gt;='Input Data 2'!$O$12,FORECAST($L100,INDEX('Input Data 2'!$O$15:$Q$214,MATCH(LARGE('Input Data 2'!$O$15:$O$214,2),'Input Data 2'!$O$15:$O$214),3):INDEX('Input Data 2'!$O$15:$Q$214,MATCH(LARGE('Input Data 2'!$O$15:$O$214,1),'Input Data 2'!$O$15:$O$214),3),INDEX('Input Data 2'!$O$15:$Q$214,MATCH(LARGE('Input Data 2'!$O$15:$O$214,2),'Input Data 2'!$O$15:$O$214),1):INDEX('Input Data 2'!$O$15:$Q$214,MATCH(LARGE('Input Data 2'!$O$15:$O$214,1),'Input Data 2'!$O$15:$O$214),1)),FORECAST($L100,INDEX('Input Data 2'!$O$15:$Q$214,MATCH(VLOOKUP($L100,'Input Data 2'!$O$15:$O$214,1),'Input Data 2'!$O$15:$O$214),3):INDEX('Input Data 2'!$O$15:$Q$214,MATCH(VLOOKUP($L100,'Input Data 2'!$O$15:$O$214,1),'Input Data 2'!$O$15:$O$214)+1,3),INDEX('Input Data 2'!$O$15:$Q$214,MATCH(VLOOKUP($L100,'Input Data 2'!$O$15:$Q$214,1),'Input Data 2'!$O$15:$O$214),1):INDEX('Input Data 2'!$O$15:$Q$214,MATCH(VLOOKUP($L100,'Input Data 2'!$O$15:$O$214,1),'Input Data 2'!$O$15:$O$214)+1,1))))</f>
        <v>#NUM!</v>
      </c>
      <c r="P100" s="17">
        <v>90</v>
      </c>
      <c r="Q100">
        <f>IF(NOT(P100&gt;$B$6),'Input Data 2'!$G$2+('Input Data 2'!$G$3-'Input Data 2'!$G$2)/($B$6-1)*(P100-1),"")</f>
        <v>0</v>
      </c>
      <c r="R100" t="e">
        <f>IF($Q100&lt;='Input Data 2'!$U$11,FORECAST($Q100,INDEX('Input Data 2'!$U$15:$W$214,MATCH(SMALL('Input Data 2'!$U$15:$U$214,1),'Input Data 2'!$U$15:$U$214),2):INDEX('Input Data 2'!$U$15:$W$214,MATCH(SMALL('Input Data 2'!$U$15:$U$214,2),'Input Data 2'!$U$15:$U$214),2),INDEX('Input Data 2'!$U$15:$W$214,MATCH(SMALL('Input Data 2'!$U$15:$U$214,1),'Input Data 2'!$U$15:$U$214),1):INDEX('Input Data 2'!$U$15:$W$214,MATCH(SMALL('Input Data 2'!$U$15:$U$214,2),'Input Data 2'!$U$15:$U$214),1)),IF($Q100&gt;='Input Data 2'!$U$12,FORECAST($Q100,INDEX('Input Data 2'!$U$15:$W$214,MATCH(LARGE('Input Data 2'!$U$15:$U$214,2),'Input Data 2'!$U$15:$U$214),2):INDEX('Input Data 2'!$U$15:$W$214,MATCH(LARGE('Input Data 2'!$U$15:$U$214,1),'Input Data 2'!$U$15:$U$214),2),INDEX('Input Data 2'!$U$15:$W$214,MATCH(LARGE('Input Data 2'!$U$15:$U$214,2),'Input Data 2'!$U$15:$U$214),1):INDEX('Input Data 2'!$U$15:$W$214,MATCH(LARGE('Input Data 2'!$U$15:$U$214,1),'Input Data 2'!$U$15:$U$214),1)),FORECAST($Q100,INDEX('Input Data 2'!$U$15:$W$214,MATCH(VLOOKUP($Q100,'Input Data 2'!$U$15:$U$214,1),'Input Data 2'!$U$15:$U$214),2):INDEX('Input Data 2'!$U$15:$W$214,MATCH(VLOOKUP($Q100,'Input Data 2'!$U$15:$U$214,1),'Input Data 2'!$U$15:$U$214)+1,2),INDEX('Input Data 2'!$U$15:$W$214,MATCH(VLOOKUP($Q100,'Input Data 2'!$U$15:$W$214,1),'Input Data 2'!$U$15:$U$214),1):INDEX('Input Data 2'!$U$15:$W$214,MATCH(VLOOKUP($Q100,'Input Data 2'!$U$15:$U$214,1),'Input Data 2'!$U$15:$U$214)+1,1))))</f>
        <v>#NUM!</v>
      </c>
      <c r="S100" t="e">
        <f>IF($Q100&lt;='Input Data 2'!$U$11,FORECAST($Q100,INDEX('Input Data 2'!$U$15:$W$214,MATCH(SMALL('Input Data 2'!$U$15:$U$214,1),'Input Data 2'!$U$15:$U$214),3):INDEX('Input Data 2'!$U$15:$W$214,MATCH(SMALL('Input Data 2'!$U$15:$U$214,2),'Input Data 2'!$U$15:$U$214),3),INDEX('Input Data 2'!$U$15:$W$214,MATCH(SMALL('Input Data 2'!$U$15:$U$214,1),'Input Data 2'!$U$15:$U$214),1):INDEX('Input Data 2'!$U$15:$W$214,MATCH(SMALL('Input Data 2'!$U$15:$U$214,2),'Input Data 2'!$U$15:$U$214),1)),IF($Q100&gt;='Input Data 2'!$U$12,FORECAST($Q100,INDEX('Input Data 2'!$U$15:$W$214,MATCH(LARGE('Input Data 2'!$U$15:$U$214,2),'Input Data 2'!$U$15:$U$214),3):INDEX('Input Data 2'!$U$15:$W$214,MATCH(LARGE('Input Data 2'!$U$15:$U$214,1),'Input Data 2'!$U$15:$U$214),3),INDEX('Input Data 2'!$U$15:$W$214,MATCH(LARGE('Input Data 2'!$U$15:$U$214,2),'Input Data 2'!$U$15:$U$214),1):INDEX('Input Data 2'!$U$15:$W$214,MATCH(LARGE('Input Data 2'!$U$15:$U$214,1),'Input Data 2'!$U$15:$U$214),1)),FORECAST($Q100,INDEX('Input Data 2'!$U$15:$W$214,MATCH(VLOOKUP($Q100,'Input Data 2'!$U$15:$U$214,1),'Input Data 2'!$U$15:$U$214),3):INDEX('Input Data 2'!$U$15:$W$214,MATCH(VLOOKUP($Q100,'Input Data 2'!$U$15:$U$214,1),'Input Data 2'!$U$15:$U$214)+1,3),INDEX('Input Data 2'!$U$15:$W$214,MATCH(VLOOKUP($Q100,'Input Data 2'!$U$15:$W$214,1),'Input Data 2'!$U$15:$U$214),1):INDEX('Input Data 2'!$U$15:$W$214,MATCH(VLOOKUP($Q100,'Input Data 2'!$U$15:$U$214,1),'Input Data 2'!$U$15:$U$214)+1,1))))</f>
        <v>#NUM!</v>
      </c>
      <c r="U100" s="17">
        <v>90</v>
      </c>
      <c r="V100">
        <f>IF(NOT(U100&gt;$B$6),'Input Data 2'!$G$2+('Input Data 2'!$G$3-'Input Data 2'!$G$2)/($B$6-1)*(U100-1),"")</f>
        <v>0</v>
      </c>
      <c r="W100" t="e">
        <f>IF($V100&lt;='Input Data 2'!$AA$11,FORECAST($V100,INDEX('Input Data 2'!$AA$15:$AC$214,MATCH(SMALL('Input Data 2'!$AA$15:$AA$214,1),'Input Data 2'!$AA$15:$AA$214),2):INDEX('Input Data 2'!$AA$15:$AC$214,MATCH(SMALL('Input Data 2'!$AA$15:$AA$214,2),'Input Data 2'!$AA$15:$AA$214),2),INDEX('Input Data 2'!$AA$15:$AC$214,MATCH(SMALL('Input Data 2'!$AA$15:$AA$214,1),'Input Data 2'!$AA$15:$AA$214),1):INDEX('Input Data 2'!$AA$15:$AC$214,MATCH(SMALL('Input Data 2'!$AA$15:$AA$214,2),'Input Data 2'!$AA$15:$AA$214),1)),IF($V100&gt;='Input Data 2'!$AA$12,FORECAST($V100,INDEX('Input Data 2'!$AA$15:$AC$214,MATCH(LARGE('Input Data 2'!$AA$15:$AA$214,2),'Input Data 2'!$AA$15:$AA$214),2):INDEX('Input Data 2'!$AA$15:$AC$214,MATCH(LARGE('Input Data 2'!$AA$15:$AA$214,1),'Input Data 2'!$AA$15:$AA$214),2),INDEX('Input Data 2'!$AA$15:$AC$214,MATCH(LARGE('Input Data 2'!$AA$15:$AA$214,2),'Input Data 2'!$AA$15:$AA$214),1):INDEX('Input Data 2'!$AA$15:$AC$214,MATCH(LARGE('Input Data 2'!$AA$15:$AA$214,1),'Input Data 2'!$AA$15:$AA$214),1)),FORECAST($V100,INDEX('Input Data 2'!$AA$15:$AC$214,MATCH(VLOOKUP($V100,'Input Data 2'!$AA$15:$AA$214,1),'Input Data 2'!$AA$15:$AA$214),2):INDEX('Input Data 2'!$AA$15:$AC$214,MATCH(VLOOKUP($V100,'Input Data 2'!$AA$15:$AA$214,1),'Input Data 2'!$AA$15:$AA$214)+1,2),INDEX('Input Data 2'!$AA$15:$AC$214,MATCH(VLOOKUP($V100,'Input Data 2'!$AA$15:$AC$214,1),'Input Data 2'!$AA$15:$AA$214),1):INDEX('Input Data 2'!$AA$15:$AC$214,MATCH(VLOOKUP($V100,'Input Data 2'!$AA$15:$AA$214,1),'Input Data 2'!$AA$15:$AA$214)+1,1))))</f>
        <v>#NUM!</v>
      </c>
      <c r="X100" t="e">
        <f>IF($V100&lt;='Input Data 2'!$AA$11,FORECAST($V100,INDEX('Input Data 2'!$AA$15:$AC$214,MATCH(SMALL('Input Data 2'!$AA$15:$AA$214,1),'Input Data 2'!$AA$15:$AA$214),3):INDEX('Input Data 2'!$AA$15:$AC$214,MATCH(SMALL('Input Data 2'!$AA$15:$AA$214,2),'Input Data 2'!$AA$15:$AA$214),3),INDEX('Input Data 2'!$AA$15:$AC$214,MATCH(SMALL('Input Data 2'!$AA$15:$AA$214,1),'Input Data 2'!$AA$15:$AA$214),1):INDEX('Input Data 2'!$AA$15:$AC$214,MATCH(SMALL('Input Data 2'!$AA$15:$AA$214,2),'Input Data 2'!$AA$15:$AA$214),1)),IF($V100&gt;='Input Data 2'!$AA$12,FORECAST($V100,INDEX('Input Data 2'!$AA$15:$AC$214,MATCH(LARGE('Input Data 2'!$AA$15:$AA$214,2),'Input Data 2'!$AA$15:$AA$214),3):INDEX('Input Data 2'!$AA$15:$AC$214,MATCH(LARGE('Input Data 2'!$AA$15:$AA$214,1),'Input Data 2'!$AA$15:$AA$214),3),INDEX('Input Data 2'!$AA$15:$AC$214,MATCH(LARGE('Input Data 2'!$AA$15:$AA$214,2),'Input Data 2'!$AA$15:$AA$214),1):INDEX('Input Data 2'!$AA$15:$AC$214,MATCH(LARGE('Input Data 2'!$AA$15:$AA$214,1),'Input Data 2'!$AA$15:$AA$214),1)),FORECAST($V100,INDEX('Input Data 2'!$AA$15:$AC$214,MATCH(VLOOKUP($V100,'Input Data 2'!$AA$15:$AA$214,1),'Input Data 2'!$AA$15:$AA$214),3):INDEX('Input Data 2'!$AA$15:$AC$214,MATCH(VLOOKUP($V100,'Input Data 2'!$AA$15:$AA$214,1),'Input Data 2'!$AA$15:$AA$214)+1,3),INDEX('Input Data 2'!$AA$15:$AC$214,MATCH(VLOOKUP($V100,'Input Data 2'!$AA$15:$AC$214,1),'Input Data 2'!$AA$15:$AA$214),1):INDEX('Input Data 2'!$AA$15:$AC$214,MATCH(VLOOKUP($V100,'Input Data 2'!$AA$15:$AA$214,1),'Input Data 2'!$AA$15:$AA$214)+1,1))))</f>
        <v>#NUM!</v>
      </c>
    </row>
    <row r="101" spans="1:24" x14ac:dyDescent="0.3">
      <c r="A101" s="17"/>
      <c r="F101" s="17"/>
      <c r="H101" s="18"/>
      <c r="I101" s="6"/>
      <c r="K101" s="17"/>
      <c r="M101" s="18"/>
      <c r="N101" s="6"/>
      <c r="P101" s="17"/>
      <c r="R101" s="18"/>
      <c r="S101" s="6"/>
      <c r="U101" s="17"/>
      <c r="W101" s="18"/>
      <c r="X101" s="6"/>
    </row>
    <row r="102" spans="1:24" x14ac:dyDescent="0.3">
      <c r="A102" s="17"/>
      <c r="F102" s="17"/>
      <c r="H102" s="18"/>
      <c r="I102" s="6"/>
      <c r="K102" s="17"/>
      <c r="M102" s="18"/>
      <c r="N102" s="6"/>
      <c r="P102" s="17"/>
      <c r="R102" s="18"/>
      <c r="S102" s="6"/>
      <c r="U102" s="17"/>
      <c r="W102" s="18"/>
      <c r="X102" s="6"/>
    </row>
    <row r="103" spans="1:24" x14ac:dyDescent="0.3">
      <c r="A103" s="17"/>
      <c r="F103" s="17"/>
      <c r="H103" s="18"/>
      <c r="I103" s="6"/>
      <c r="K103" s="17"/>
      <c r="M103" s="18"/>
      <c r="N103" s="6"/>
      <c r="P103" s="17"/>
      <c r="R103" s="18"/>
      <c r="S103" s="6"/>
      <c r="U103" s="17"/>
      <c r="W103" s="18"/>
      <c r="X103" s="6"/>
    </row>
    <row r="104" spans="1:24" x14ac:dyDescent="0.3">
      <c r="A104" s="17"/>
      <c r="F104" s="17"/>
      <c r="H104" s="18"/>
      <c r="I104" s="6"/>
      <c r="K104" s="17"/>
      <c r="M104" s="18"/>
      <c r="N104" s="6"/>
      <c r="P104" s="17"/>
      <c r="R104" s="18"/>
      <c r="S104" s="6"/>
      <c r="U104" s="17"/>
      <c r="W104" s="18"/>
      <c r="X104" s="6"/>
    </row>
    <row r="105" spans="1:24" x14ac:dyDescent="0.3">
      <c r="A105" s="17"/>
      <c r="F105" s="17"/>
      <c r="H105" s="18"/>
      <c r="I105" s="6"/>
      <c r="K105" s="17"/>
      <c r="M105" s="18"/>
      <c r="N105" s="6"/>
      <c r="P105" s="17"/>
      <c r="R105" s="18"/>
      <c r="S105" s="6"/>
      <c r="U105" s="17"/>
      <c r="W105" s="18"/>
      <c r="X105" s="6"/>
    </row>
    <row r="106" spans="1:24" x14ac:dyDescent="0.3">
      <c r="A106" s="17"/>
      <c r="F106" s="17"/>
      <c r="H106" s="18"/>
      <c r="I106" s="6"/>
      <c r="K106" s="17"/>
      <c r="M106" s="18"/>
      <c r="N106" s="6"/>
      <c r="P106" s="17"/>
      <c r="R106" s="18"/>
      <c r="S106" s="6"/>
      <c r="U106" s="17"/>
      <c r="W106" s="18"/>
      <c r="X106" s="6"/>
    </row>
    <row r="107" spans="1:24" x14ac:dyDescent="0.3">
      <c r="A107" s="17"/>
      <c r="F107" s="17"/>
      <c r="H107" s="18"/>
      <c r="I107" s="6"/>
      <c r="K107" s="17"/>
      <c r="M107" s="18"/>
      <c r="N107" s="6"/>
      <c r="P107" s="17"/>
      <c r="R107" s="18"/>
      <c r="S107" s="6"/>
      <c r="U107" s="17"/>
      <c r="W107" s="18"/>
      <c r="X107" s="6"/>
    </row>
    <row r="108" spans="1:24" x14ac:dyDescent="0.3">
      <c r="A108" s="17"/>
      <c r="F108" s="17"/>
      <c r="H108" s="18"/>
      <c r="I108" s="6"/>
      <c r="K108" s="17"/>
      <c r="M108" s="18"/>
      <c r="N108" s="6"/>
      <c r="P108" s="17"/>
      <c r="R108" s="18"/>
      <c r="S108" s="6"/>
      <c r="U108" s="17"/>
      <c r="W108" s="18"/>
      <c r="X108" s="6"/>
    </row>
    <row r="109" spans="1:24" x14ac:dyDescent="0.3">
      <c r="A109" s="17"/>
      <c r="F109" s="17"/>
      <c r="H109" s="18"/>
      <c r="I109" s="6"/>
      <c r="K109" s="17"/>
      <c r="M109" s="18"/>
      <c r="N109" s="6"/>
      <c r="P109" s="17"/>
      <c r="R109" s="18"/>
      <c r="S109" s="6"/>
      <c r="U109" s="17"/>
      <c r="W109" s="18"/>
      <c r="X109" s="6"/>
    </row>
    <row r="110" spans="1:24" x14ac:dyDescent="0.3">
      <c r="A110" s="17"/>
      <c r="F110" s="17"/>
      <c r="H110" s="18"/>
      <c r="I110" s="6"/>
      <c r="K110" s="17"/>
      <c r="M110" s="18"/>
      <c r="N110" s="6"/>
      <c r="P110" s="17"/>
      <c r="R110" s="18"/>
      <c r="S110" s="6"/>
      <c r="U110" s="17"/>
      <c r="W110" s="18"/>
      <c r="X110" s="6"/>
    </row>
    <row r="111" spans="1:24" x14ac:dyDescent="0.3">
      <c r="A111" s="17"/>
      <c r="F111" s="17"/>
      <c r="H111" s="18"/>
      <c r="I111" s="6"/>
      <c r="K111" s="17"/>
      <c r="M111" s="18"/>
      <c r="N111" s="6"/>
      <c r="P111" s="17"/>
      <c r="R111" s="18"/>
      <c r="S111" s="6"/>
      <c r="U111" s="17"/>
      <c r="W111" s="18"/>
      <c r="X111" s="6"/>
    </row>
    <row r="112" spans="1:24" x14ac:dyDescent="0.3">
      <c r="A112" s="17"/>
      <c r="F112" s="17"/>
      <c r="H112" s="18"/>
      <c r="I112" s="6"/>
      <c r="K112" s="17"/>
      <c r="M112" s="18"/>
      <c r="N112" s="6"/>
      <c r="P112" s="17"/>
      <c r="R112" s="18"/>
      <c r="S112" s="6"/>
      <c r="U112" s="17"/>
      <c r="W112" s="18"/>
      <c r="X112" s="6"/>
    </row>
    <row r="113" spans="1:24" x14ac:dyDescent="0.3">
      <c r="A113" s="17"/>
      <c r="F113" s="17"/>
      <c r="H113" s="18"/>
      <c r="I113" s="6"/>
      <c r="K113" s="17"/>
      <c r="M113" s="18"/>
      <c r="N113" s="6"/>
      <c r="P113" s="17"/>
      <c r="R113" s="18"/>
      <c r="S113" s="6"/>
      <c r="U113" s="17"/>
      <c r="W113" s="18"/>
      <c r="X113" s="6"/>
    </row>
    <row r="114" spans="1:24" x14ac:dyDescent="0.3">
      <c r="A114" s="17"/>
      <c r="F114" s="17"/>
      <c r="H114" s="18"/>
      <c r="I114" s="6"/>
      <c r="K114" s="17"/>
      <c r="M114" s="18"/>
      <c r="N114" s="6"/>
      <c r="P114" s="17"/>
      <c r="R114" s="18"/>
      <c r="S114" s="6"/>
      <c r="U114" s="17"/>
      <c r="W114" s="18"/>
      <c r="X114" s="6"/>
    </row>
    <row r="115" spans="1:24" x14ac:dyDescent="0.3">
      <c r="A115" s="17"/>
      <c r="F115" s="17"/>
      <c r="H115" s="18"/>
      <c r="I115" s="6"/>
      <c r="K115" s="17"/>
      <c r="M115" s="18"/>
      <c r="N115" s="6"/>
      <c r="P115" s="17"/>
      <c r="R115" s="18"/>
      <c r="S115" s="6"/>
      <c r="U115" s="17"/>
      <c r="W115" s="18"/>
      <c r="X115" s="6"/>
    </row>
    <row r="116" spans="1:24" x14ac:dyDescent="0.3">
      <c r="A116" s="17"/>
      <c r="F116" s="17"/>
      <c r="H116" s="18"/>
      <c r="I116" s="6"/>
      <c r="K116" s="17"/>
      <c r="M116" s="18"/>
      <c r="N116" s="6"/>
      <c r="P116" s="17"/>
      <c r="R116" s="18"/>
      <c r="S116" s="6"/>
      <c r="U116" s="17"/>
      <c r="W116" s="18"/>
      <c r="X116" s="6"/>
    </row>
    <row r="117" spans="1:24" x14ac:dyDescent="0.3">
      <c r="A117" s="17"/>
      <c r="F117" s="17"/>
      <c r="H117" s="18"/>
      <c r="I117" s="6"/>
      <c r="K117" s="17"/>
      <c r="M117" s="18"/>
      <c r="N117" s="6"/>
      <c r="P117" s="17"/>
      <c r="R117" s="18"/>
      <c r="S117" s="6"/>
      <c r="U117" s="17"/>
      <c r="W117" s="18"/>
      <c r="X117" s="6"/>
    </row>
    <row r="118" spans="1:24" x14ac:dyDescent="0.3">
      <c r="A118" s="17"/>
      <c r="F118" s="17"/>
      <c r="H118" s="18"/>
      <c r="I118" s="6"/>
      <c r="K118" s="17"/>
      <c r="M118" s="18"/>
      <c r="N118" s="6"/>
      <c r="P118" s="17"/>
      <c r="R118" s="18"/>
      <c r="S118" s="6"/>
      <c r="U118" s="17"/>
      <c r="W118" s="18"/>
      <c r="X118" s="6"/>
    </row>
    <row r="119" spans="1:24" x14ac:dyDescent="0.3">
      <c r="A119" s="17"/>
      <c r="F119" s="17"/>
      <c r="H119" s="18"/>
      <c r="I119" s="6"/>
      <c r="K119" s="17"/>
      <c r="M119" s="18"/>
      <c r="N119" s="6"/>
      <c r="P119" s="17"/>
      <c r="R119" s="18"/>
      <c r="S119" s="6"/>
      <c r="U119" s="17"/>
      <c r="W119" s="18"/>
      <c r="X119" s="6"/>
    </row>
    <row r="120" spans="1:24" x14ac:dyDescent="0.3">
      <c r="A120" s="17"/>
      <c r="F120" s="17"/>
      <c r="H120" s="18"/>
      <c r="I120" s="6"/>
      <c r="K120" s="17"/>
      <c r="M120" s="18"/>
      <c r="N120" s="6"/>
      <c r="P120" s="17"/>
      <c r="R120" s="18"/>
      <c r="S120" s="6"/>
      <c r="U120" s="17"/>
      <c r="W120" s="18"/>
      <c r="X120" s="6"/>
    </row>
    <row r="121" spans="1:24" x14ac:dyDescent="0.3">
      <c r="A121" s="17"/>
      <c r="F121" s="17"/>
      <c r="H121" s="18"/>
      <c r="I121" s="6"/>
      <c r="K121" s="17"/>
      <c r="M121" s="18"/>
      <c r="N121" s="6"/>
      <c r="P121" s="17"/>
      <c r="R121" s="18"/>
      <c r="S121" s="6"/>
      <c r="U121" s="17"/>
      <c r="W121" s="18"/>
      <c r="X121" s="6"/>
    </row>
    <row r="122" spans="1:24" x14ac:dyDescent="0.3">
      <c r="A122" s="17"/>
      <c r="F122" s="17"/>
      <c r="H122" s="18"/>
      <c r="I122" s="6"/>
      <c r="K122" s="17"/>
      <c r="M122" s="18"/>
      <c r="N122" s="6"/>
      <c r="P122" s="17"/>
      <c r="R122" s="18"/>
      <c r="S122" s="6"/>
      <c r="U122" s="17"/>
      <c r="W122" s="18"/>
      <c r="X122" s="6"/>
    </row>
    <row r="123" spans="1:24" x14ac:dyDescent="0.3">
      <c r="A123" s="17"/>
      <c r="F123" s="17"/>
      <c r="H123" s="18"/>
      <c r="I123" s="6"/>
      <c r="K123" s="17"/>
      <c r="M123" s="18"/>
      <c r="N123" s="6"/>
      <c r="P123" s="17"/>
      <c r="R123" s="18"/>
      <c r="S123" s="6"/>
      <c r="U123" s="17"/>
      <c r="W123" s="18"/>
      <c r="X123" s="6"/>
    </row>
    <row r="124" spans="1:24" x14ac:dyDescent="0.3">
      <c r="A124" s="17"/>
      <c r="F124" s="17"/>
      <c r="H124" s="18"/>
      <c r="I124" s="6"/>
      <c r="K124" s="17"/>
      <c r="M124" s="18"/>
      <c r="N124" s="6"/>
      <c r="P124" s="17"/>
      <c r="R124" s="18"/>
      <c r="S124" s="6"/>
      <c r="U124" s="17"/>
      <c r="W124" s="18"/>
      <c r="X124" s="6"/>
    </row>
    <row r="125" spans="1:24" x14ac:dyDescent="0.3">
      <c r="A125" s="17"/>
      <c r="F125" s="17"/>
      <c r="H125" s="18"/>
      <c r="I125" s="6"/>
      <c r="K125" s="17"/>
      <c r="M125" s="18"/>
      <c r="N125" s="6"/>
      <c r="P125" s="17"/>
      <c r="R125" s="18"/>
      <c r="S125" s="6"/>
      <c r="U125" s="17"/>
      <c r="W125" s="18"/>
      <c r="X125" s="6"/>
    </row>
    <row r="126" spans="1:24" x14ac:dyDescent="0.3">
      <c r="A126" s="17"/>
      <c r="F126" s="17"/>
      <c r="H126" s="18"/>
      <c r="I126" s="6"/>
      <c r="K126" s="17"/>
      <c r="M126" s="18"/>
      <c r="N126" s="6"/>
      <c r="P126" s="17"/>
      <c r="R126" s="18"/>
      <c r="S126" s="6"/>
      <c r="U126" s="17"/>
      <c r="W126" s="18"/>
      <c r="X126" s="6"/>
    </row>
    <row r="127" spans="1:24" x14ac:dyDescent="0.3">
      <c r="A127" s="17"/>
      <c r="F127" s="17"/>
      <c r="H127" s="18"/>
      <c r="I127" s="6"/>
      <c r="K127" s="17"/>
      <c r="M127" s="18"/>
      <c r="N127" s="6"/>
      <c r="P127" s="17"/>
      <c r="R127" s="18"/>
      <c r="S127" s="6"/>
      <c r="U127" s="17"/>
      <c r="W127" s="18"/>
      <c r="X127" s="6"/>
    </row>
    <row r="128" spans="1:24" x14ac:dyDescent="0.3">
      <c r="A128" s="17"/>
      <c r="F128" s="17"/>
      <c r="H128" s="18"/>
      <c r="I128" s="6"/>
      <c r="K128" s="17"/>
      <c r="M128" s="18"/>
      <c r="N128" s="6"/>
      <c r="P128" s="17"/>
      <c r="R128" s="18"/>
      <c r="S128" s="6"/>
      <c r="U128" s="17"/>
      <c r="W128" s="18"/>
      <c r="X128" s="6"/>
    </row>
    <row r="129" spans="1:24" x14ac:dyDescent="0.3">
      <c r="A129" s="17"/>
      <c r="F129" s="17"/>
      <c r="H129" s="18"/>
      <c r="I129" s="6"/>
      <c r="K129" s="17"/>
      <c r="M129" s="18"/>
      <c r="N129" s="6"/>
      <c r="P129" s="17"/>
      <c r="R129" s="18"/>
      <c r="S129" s="6"/>
      <c r="U129" s="17"/>
      <c r="W129" s="18"/>
      <c r="X129" s="6"/>
    </row>
    <row r="130" spans="1:24" x14ac:dyDescent="0.3">
      <c r="A130" s="17"/>
      <c r="F130" s="17"/>
      <c r="H130" s="18"/>
      <c r="I130" s="6"/>
      <c r="K130" s="17"/>
      <c r="M130" s="18"/>
      <c r="N130" s="6"/>
      <c r="P130" s="17"/>
      <c r="R130" s="18"/>
      <c r="S130" s="6"/>
      <c r="U130" s="17"/>
      <c r="W130" s="18"/>
      <c r="X130" s="6"/>
    </row>
    <row r="131" spans="1:24" x14ac:dyDescent="0.3">
      <c r="A131" s="17"/>
      <c r="F131" s="17"/>
      <c r="H131" s="18"/>
      <c r="I131" s="6"/>
      <c r="K131" s="17"/>
      <c r="M131" s="18"/>
      <c r="N131" s="6"/>
      <c r="P131" s="17"/>
      <c r="R131" s="18"/>
      <c r="S131" s="6"/>
      <c r="U131" s="17"/>
      <c r="W131" s="18"/>
      <c r="X131" s="6"/>
    </row>
    <row r="132" spans="1:24" x14ac:dyDescent="0.3">
      <c r="A132" s="17"/>
      <c r="F132" s="17"/>
      <c r="H132" s="18"/>
      <c r="I132" s="6"/>
      <c r="K132" s="17"/>
      <c r="M132" s="18"/>
      <c r="N132" s="6"/>
      <c r="P132" s="17"/>
      <c r="R132" s="18"/>
      <c r="S132" s="6"/>
      <c r="U132" s="17"/>
      <c r="W132" s="18"/>
      <c r="X132" s="6"/>
    </row>
    <row r="133" spans="1:24" x14ac:dyDescent="0.3">
      <c r="A133" s="17"/>
      <c r="F133" s="17"/>
      <c r="H133" s="18"/>
      <c r="I133" s="6"/>
      <c r="K133" s="17"/>
      <c r="M133" s="18"/>
      <c r="N133" s="6"/>
      <c r="P133" s="17"/>
      <c r="R133" s="18"/>
      <c r="S133" s="6"/>
      <c r="U133" s="17"/>
      <c r="W133" s="18"/>
      <c r="X133" s="6"/>
    </row>
    <row r="134" spans="1:24" x14ac:dyDescent="0.3">
      <c r="A134" s="17"/>
      <c r="F134" s="17"/>
      <c r="H134" s="18"/>
      <c r="I134" s="6"/>
      <c r="K134" s="17"/>
      <c r="M134" s="18"/>
      <c r="N134" s="6"/>
      <c r="P134" s="17"/>
      <c r="R134" s="18"/>
      <c r="S134" s="6"/>
      <c r="U134" s="17"/>
      <c r="W134" s="18"/>
      <c r="X134" s="6"/>
    </row>
    <row r="135" spans="1:24" x14ac:dyDescent="0.3">
      <c r="A135" s="17"/>
      <c r="F135" s="17"/>
      <c r="H135" s="18"/>
      <c r="I135" s="6"/>
      <c r="K135" s="17"/>
      <c r="M135" s="18"/>
      <c r="N135" s="6"/>
      <c r="P135" s="17"/>
      <c r="R135" s="18"/>
      <c r="S135" s="6"/>
      <c r="U135" s="17"/>
      <c r="W135" s="18"/>
      <c r="X135" s="6"/>
    </row>
    <row r="136" spans="1:24" x14ac:dyDescent="0.3">
      <c r="A136" s="17"/>
      <c r="F136" s="17"/>
      <c r="H136" s="18"/>
      <c r="I136" s="6"/>
      <c r="K136" s="17"/>
      <c r="M136" s="18"/>
      <c r="N136" s="6"/>
      <c r="P136" s="17"/>
      <c r="R136" s="18"/>
      <c r="S136" s="6"/>
      <c r="U136" s="17"/>
      <c r="W136" s="18"/>
      <c r="X136" s="6"/>
    </row>
    <row r="137" spans="1:24" x14ac:dyDescent="0.3">
      <c r="A137" s="17"/>
      <c r="F137" s="17"/>
      <c r="H137" s="18"/>
      <c r="I137" s="6"/>
      <c r="K137" s="17"/>
      <c r="M137" s="18"/>
      <c r="N137" s="6"/>
      <c r="P137" s="17"/>
      <c r="R137" s="18"/>
      <c r="S137" s="6"/>
      <c r="U137" s="17"/>
      <c r="W137" s="18"/>
      <c r="X137" s="6"/>
    </row>
    <row r="138" spans="1:24" x14ac:dyDescent="0.3">
      <c r="A138" s="17"/>
      <c r="F138" s="17"/>
      <c r="H138" s="18"/>
      <c r="I138" s="6"/>
      <c r="K138" s="17"/>
      <c r="M138" s="18"/>
      <c r="N138" s="6"/>
      <c r="P138" s="17"/>
      <c r="R138" s="18"/>
      <c r="S138" s="6"/>
      <c r="U138" s="17"/>
      <c r="W138" s="18"/>
      <c r="X138" s="6"/>
    </row>
    <row r="139" spans="1:24" x14ac:dyDescent="0.3">
      <c r="A139" s="17"/>
      <c r="F139" s="17"/>
      <c r="H139" s="18"/>
      <c r="I139" s="6"/>
      <c r="K139" s="17"/>
      <c r="M139" s="18"/>
      <c r="N139" s="6"/>
      <c r="P139" s="17"/>
      <c r="R139" s="18"/>
      <c r="S139" s="6"/>
      <c r="U139" s="17"/>
      <c r="W139" s="18"/>
      <c r="X139" s="6"/>
    </row>
    <row r="140" spans="1:24" x14ac:dyDescent="0.3">
      <c r="A140" s="17"/>
      <c r="F140" s="17"/>
      <c r="H140" s="18"/>
      <c r="I140" s="6"/>
      <c r="K140" s="17"/>
      <c r="M140" s="18"/>
      <c r="N140" s="6"/>
      <c r="P140" s="17"/>
      <c r="R140" s="18"/>
      <c r="S140" s="6"/>
      <c r="U140" s="17"/>
      <c r="W140" s="18"/>
      <c r="X140" s="6"/>
    </row>
    <row r="141" spans="1:24" x14ac:dyDescent="0.3">
      <c r="A141" s="17"/>
      <c r="F141" s="17"/>
      <c r="H141" s="18"/>
      <c r="I141" s="6"/>
      <c r="K141" s="17"/>
      <c r="M141" s="18"/>
      <c r="N141" s="6"/>
      <c r="P141" s="17"/>
      <c r="R141" s="18"/>
      <c r="S141" s="6"/>
      <c r="U141" s="17"/>
      <c r="W141" s="18"/>
      <c r="X141" s="6"/>
    </row>
    <row r="142" spans="1:24" x14ac:dyDescent="0.3">
      <c r="A142" s="17"/>
      <c r="F142" s="17"/>
      <c r="H142" s="18"/>
      <c r="I142" s="6"/>
      <c r="K142" s="17"/>
      <c r="M142" s="18"/>
      <c r="N142" s="6"/>
      <c r="P142" s="17"/>
      <c r="R142" s="18"/>
      <c r="S142" s="6"/>
      <c r="U142" s="17"/>
      <c r="W142" s="18"/>
      <c r="X142" s="6"/>
    </row>
    <row r="143" spans="1:24" x14ac:dyDescent="0.3">
      <c r="A143" s="17"/>
      <c r="F143" s="17"/>
      <c r="H143" s="18"/>
      <c r="I143" s="6"/>
      <c r="K143" s="17"/>
      <c r="M143" s="18"/>
      <c r="N143" s="6"/>
      <c r="P143" s="17"/>
      <c r="R143" s="18"/>
      <c r="S143" s="6"/>
      <c r="U143" s="17"/>
      <c r="W143" s="18"/>
      <c r="X143" s="6"/>
    </row>
    <row r="144" spans="1:24" x14ac:dyDescent="0.3">
      <c r="A144" s="17"/>
      <c r="F144" s="17"/>
      <c r="H144" s="18"/>
      <c r="I144" s="6"/>
      <c r="K144" s="17"/>
      <c r="M144" s="18"/>
      <c r="N144" s="6"/>
      <c r="P144" s="17"/>
      <c r="R144" s="18"/>
      <c r="S144" s="6"/>
      <c r="U144" s="17"/>
      <c r="W144" s="18"/>
      <c r="X144" s="6"/>
    </row>
    <row r="145" spans="1:24" x14ac:dyDescent="0.3">
      <c r="A145" s="17"/>
      <c r="F145" s="17"/>
      <c r="H145" s="18"/>
      <c r="I145" s="6"/>
      <c r="K145" s="17"/>
      <c r="M145" s="18"/>
      <c r="N145" s="6"/>
      <c r="P145" s="17"/>
      <c r="R145" s="18"/>
      <c r="S145" s="6"/>
      <c r="U145" s="17"/>
      <c r="W145" s="18"/>
      <c r="X145" s="6"/>
    </row>
    <row r="146" spans="1:24" x14ac:dyDescent="0.3">
      <c r="A146" s="17"/>
      <c r="F146" s="17"/>
      <c r="H146" s="18"/>
      <c r="I146" s="6"/>
      <c r="K146" s="17"/>
      <c r="M146" s="18"/>
      <c r="N146" s="6"/>
      <c r="P146" s="17"/>
      <c r="R146" s="18"/>
      <c r="S146" s="6"/>
      <c r="U146" s="17"/>
      <c r="W146" s="18"/>
      <c r="X146" s="6"/>
    </row>
    <row r="147" spans="1:24" x14ac:dyDescent="0.3">
      <c r="A147" s="17"/>
      <c r="F147" s="17"/>
      <c r="H147" s="18"/>
      <c r="I147" s="6"/>
      <c r="K147" s="17"/>
      <c r="M147" s="18"/>
      <c r="N147" s="6"/>
      <c r="P147" s="17"/>
      <c r="R147" s="18"/>
      <c r="S147" s="6"/>
      <c r="U147" s="17"/>
      <c r="W147" s="18"/>
      <c r="X147" s="6"/>
    </row>
    <row r="148" spans="1:24" x14ac:dyDescent="0.3">
      <c r="A148" s="17"/>
      <c r="F148" s="17"/>
      <c r="H148" s="18"/>
      <c r="I148" s="6"/>
      <c r="K148" s="17"/>
      <c r="M148" s="18"/>
      <c r="N148" s="6"/>
      <c r="P148" s="17"/>
      <c r="R148" s="18"/>
      <c r="S148" s="6"/>
      <c r="U148" s="17"/>
      <c r="W148" s="18"/>
      <c r="X148" s="6"/>
    </row>
    <row r="149" spans="1:24" x14ac:dyDescent="0.3">
      <c r="A149" s="17"/>
      <c r="F149" s="17"/>
      <c r="H149" s="18"/>
      <c r="I149" s="6"/>
      <c r="K149" s="17"/>
      <c r="M149" s="18"/>
      <c r="N149" s="6"/>
      <c r="P149" s="17"/>
      <c r="R149" s="18"/>
      <c r="S149" s="6"/>
      <c r="U149" s="17"/>
      <c r="W149" s="18"/>
      <c r="X149" s="6"/>
    </row>
    <row r="150" spans="1:24" x14ac:dyDescent="0.3">
      <c r="A150" s="17"/>
      <c r="F150" s="17"/>
      <c r="H150" s="18"/>
      <c r="I150" s="6"/>
      <c r="K150" s="17"/>
      <c r="M150" s="18"/>
      <c r="N150" s="6"/>
      <c r="P150" s="17"/>
      <c r="R150" s="18"/>
      <c r="S150" s="6"/>
      <c r="U150" s="17"/>
      <c r="W150" s="18"/>
      <c r="X150" s="6"/>
    </row>
    <row r="151" spans="1:24" x14ac:dyDescent="0.3">
      <c r="A151" s="17"/>
      <c r="F151" s="17"/>
      <c r="H151" s="18"/>
      <c r="I151" s="6"/>
      <c r="K151" s="17"/>
      <c r="M151" s="18"/>
      <c r="N151" s="6"/>
      <c r="P151" s="17"/>
      <c r="R151" s="18"/>
      <c r="S151" s="6"/>
      <c r="U151" s="17"/>
      <c r="W151" s="18"/>
      <c r="X151" s="6"/>
    </row>
    <row r="152" spans="1:24" x14ac:dyDescent="0.3">
      <c r="A152" s="17"/>
      <c r="F152" s="17"/>
      <c r="H152" s="18"/>
      <c r="I152" s="6"/>
      <c r="K152" s="17"/>
      <c r="M152" s="18"/>
      <c r="N152" s="6"/>
      <c r="P152" s="17"/>
      <c r="R152" s="18"/>
      <c r="S152" s="6"/>
      <c r="U152" s="17"/>
      <c r="W152" s="18"/>
      <c r="X152" s="6"/>
    </row>
    <row r="153" spans="1:24" x14ac:dyDescent="0.3">
      <c r="A153" s="17"/>
      <c r="F153" s="17"/>
      <c r="H153" s="18"/>
      <c r="I153" s="6"/>
      <c r="K153" s="17"/>
      <c r="M153" s="18"/>
      <c r="N153" s="6"/>
      <c r="P153" s="17"/>
      <c r="R153" s="18"/>
      <c r="S153" s="6"/>
      <c r="U153" s="17"/>
      <c r="W153" s="18"/>
      <c r="X153" s="6"/>
    </row>
    <row r="154" spans="1:24" x14ac:dyDescent="0.3">
      <c r="A154" s="17"/>
      <c r="F154" s="17"/>
      <c r="H154" s="18"/>
      <c r="I154" s="6"/>
      <c r="K154" s="17"/>
      <c r="M154" s="18"/>
      <c r="N154" s="6"/>
      <c r="P154" s="17"/>
      <c r="R154" s="18"/>
      <c r="S154" s="6"/>
      <c r="U154" s="17"/>
      <c r="W154" s="18"/>
      <c r="X154" s="6"/>
    </row>
    <row r="155" spans="1:24" x14ac:dyDescent="0.3">
      <c r="A155" s="17"/>
      <c r="F155" s="17"/>
      <c r="H155" s="18"/>
      <c r="I155" s="6"/>
      <c r="K155" s="17"/>
      <c r="M155" s="18"/>
      <c r="N155" s="6"/>
      <c r="P155" s="17"/>
      <c r="R155" s="18"/>
      <c r="S155" s="6"/>
      <c r="U155" s="17"/>
      <c r="W155" s="18"/>
      <c r="X155" s="6"/>
    </row>
    <row r="156" spans="1:24" x14ac:dyDescent="0.3">
      <c r="A156" s="17"/>
      <c r="F156" s="17"/>
      <c r="H156" s="18"/>
      <c r="I156" s="6"/>
      <c r="K156" s="17"/>
      <c r="M156" s="18"/>
      <c r="N156" s="6"/>
      <c r="P156" s="17"/>
      <c r="R156" s="18"/>
      <c r="S156" s="6"/>
      <c r="U156" s="17"/>
      <c r="W156" s="18"/>
      <c r="X156" s="6"/>
    </row>
    <row r="157" spans="1:24" x14ac:dyDescent="0.3">
      <c r="A157" s="17"/>
      <c r="F157" s="17"/>
      <c r="H157" s="18"/>
      <c r="I157" s="6"/>
      <c r="K157" s="17"/>
      <c r="M157" s="18"/>
      <c r="N157" s="6"/>
      <c r="P157" s="17"/>
      <c r="R157" s="18"/>
      <c r="S157" s="6"/>
      <c r="U157" s="17"/>
      <c r="W157" s="18"/>
      <c r="X157" s="6"/>
    </row>
    <row r="158" spans="1:24" x14ac:dyDescent="0.3">
      <c r="A158" s="17"/>
      <c r="F158" s="17"/>
      <c r="H158" s="18"/>
      <c r="I158" s="6"/>
      <c r="K158" s="17"/>
      <c r="M158" s="18"/>
      <c r="N158" s="6"/>
      <c r="P158" s="17"/>
      <c r="R158" s="18"/>
      <c r="S158" s="6"/>
      <c r="U158" s="17"/>
      <c r="W158" s="18"/>
      <c r="X158" s="6"/>
    </row>
    <row r="159" spans="1:24" x14ac:dyDescent="0.3">
      <c r="A159" s="17"/>
      <c r="F159" s="17"/>
      <c r="H159" s="18"/>
      <c r="I159" s="6"/>
      <c r="K159" s="17"/>
      <c r="M159" s="18"/>
      <c r="N159" s="6"/>
      <c r="P159" s="17"/>
      <c r="R159" s="18"/>
      <c r="S159" s="6"/>
      <c r="U159" s="17"/>
      <c r="W159" s="18"/>
      <c r="X159" s="6"/>
    </row>
    <row r="160" spans="1:24" x14ac:dyDescent="0.3">
      <c r="A160" s="17"/>
      <c r="F160" s="17"/>
      <c r="H160" s="18"/>
      <c r="I160" s="6"/>
      <c r="K160" s="17"/>
      <c r="M160" s="18"/>
      <c r="N160" s="6"/>
      <c r="P160" s="17"/>
      <c r="R160" s="18"/>
      <c r="S160" s="6"/>
      <c r="U160" s="17"/>
      <c r="W160" s="18"/>
      <c r="X160" s="6"/>
    </row>
    <row r="161" spans="1:24" x14ac:dyDescent="0.3">
      <c r="A161" s="17"/>
      <c r="F161" s="17"/>
      <c r="H161" s="18"/>
      <c r="I161" s="6"/>
      <c r="K161" s="17"/>
      <c r="M161" s="18"/>
      <c r="N161" s="6"/>
      <c r="P161" s="17"/>
      <c r="R161" s="18"/>
      <c r="S161" s="6"/>
      <c r="U161" s="17"/>
      <c r="W161" s="18"/>
      <c r="X161" s="6"/>
    </row>
    <row r="162" spans="1:24" x14ac:dyDescent="0.3">
      <c r="A162" s="17"/>
      <c r="F162" s="17"/>
      <c r="H162" s="18"/>
      <c r="I162" s="6"/>
      <c r="K162" s="17"/>
      <c r="M162" s="18"/>
      <c r="N162" s="6"/>
      <c r="P162" s="17"/>
      <c r="R162" s="18"/>
      <c r="S162" s="6"/>
      <c r="U162" s="17"/>
      <c r="W162" s="18"/>
      <c r="X162" s="6"/>
    </row>
    <row r="163" spans="1:24" x14ac:dyDescent="0.3">
      <c r="A163" s="17"/>
      <c r="F163" s="17"/>
      <c r="H163" s="18"/>
      <c r="I163" s="6"/>
      <c r="K163" s="17"/>
      <c r="M163" s="18"/>
      <c r="N163" s="6"/>
      <c r="P163" s="17"/>
      <c r="R163" s="18"/>
      <c r="S163" s="6"/>
      <c r="U163" s="17"/>
      <c r="W163" s="18"/>
      <c r="X163" s="6"/>
    </row>
    <row r="164" spans="1:24" x14ac:dyDescent="0.3">
      <c r="A164" s="17"/>
      <c r="F164" s="17"/>
      <c r="H164" s="18"/>
      <c r="I164" s="6"/>
      <c r="K164" s="17"/>
      <c r="M164" s="18"/>
      <c r="N164" s="6"/>
      <c r="P164" s="17"/>
      <c r="R164" s="18"/>
      <c r="S164" s="6"/>
      <c r="U164" s="17"/>
      <c r="W164" s="18"/>
      <c r="X164" s="6"/>
    </row>
    <row r="165" spans="1:24" x14ac:dyDescent="0.3">
      <c r="A165" s="17"/>
      <c r="F165" s="17"/>
      <c r="H165" s="18"/>
      <c r="I165" s="6"/>
      <c r="K165" s="17"/>
      <c r="M165" s="18"/>
      <c r="N165" s="6"/>
      <c r="P165" s="17"/>
      <c r="R165" s="18"/>
      <c r="S165" s="6"/>
      <c r="U165" s="17"/>
      <c r="W165" s="18"/>
      <c r="X165" s="6"/>
    </row>
    <row r="166" spans="1:24" x14ac:dyDescent="0.3">
      <c r="A166" s="17"/>
      <c r="F166" s="17"/>
      <c r="H166" s="18"/>
      <c r="I166" s="6"/>
      <c r="K166" s="17"/>
      <c r="M166" s="18"/>
      <c r="N166" s="6"/>
      <c r="P166" s="17"/>
      <c r="R166" s="18"/>
      <c r="S166" s="6"/>
      <c r="U166" s="17"/>
      <c r="W166" s="18"/>
      <c r="X166" s="6"/>
    </row>
    <row r="167" spans="1:24" x14ac:dyDescent="0.3">
      <c r="A167" s="17"/>
      <c r="F167" s="17"/>
      <c r="H167" s="19"/>
      <c r="I167" s="20"/>
      <c r="K167" s="17"/>
      <c r="M167" s="19"/>
      <c r="N167" s="20"/>
      <c r="P167" s="17"/>
      <c r="R167" s="19"/>
      <c r="S167" s="20"/>
      <c r="U167" s="17"/>
      <c r="W167" s="19"/>
      <c r="X167" s="20"/>
    </row>
    <row r="168" spans="1:24" x14ac:dyDescent="0.3">
      <c r="A168" s="17"/>
      <c r="F168" s="17"/>
      <c r="H168" s="19"/>
      <c r="I168" s="20"/>
      <c r="K168" s="17"/>
      <c r="M168" s="19"/>
      <c r="N168" s="20"/>
      <c r="P168" s="17"/>
      <c r="R168" s="19"/>
      <c r="S168" s="20"/>
      <c r="U168" s="17"/>
      <c r="W168" s="19"/>
      <c r="X168" s="20"/>
    </row>
    <row r="169" spans="1:24" x14ac:dyDescent="0.3">
      <c r="A169" s="17"/>
      <c r="F169" s="17"/>
      <c r="H169" s="19"/>
      <c r="I169" s="20"/>
      <c r="K169" s="17"/>
      <c r="M169" s="19"/>
      <c r="N169" s="20"/>
      <c r="P169" s="17"/>
      <c r="R169" s="19"/>
      <c r="S169" s="20"/>
      <c r="U169" s="17"/>
      <c r="W169" s="19"/>
      <c r="X169" s="20"/>
    </row>
    <row r="170" spans="1:24" x14ac:dyDescent="0.3">
      <c r="A170" s="17"/>
      <c r="F170" s="17"/>
      <c r="H170" s="19"/>
      <c r="I170" s="20"/>
      <c r="K170" s="17"/>
      <c r="M170" s="19"/>
      <c r="N170" s="20"/>
      <c r="P170" s="17"/>
      <c r="R170" s="19"/>
      <c r="S170" s="20"/>
      <c r="U170" s="17"/>
      <c r="W170" s="19"/>
      <c r="X170" s="20"/>
    </row>
    <row r="171" spans="1:24" x14ac:dyDescent="0.3">
      <c r="A171" s="17"/>
      <c r="F171" s="17"/>
      <c r="H171" s="19"/>
      <c r="I171" s="20"/>
      <c r="K171" s="17"/>
      <c r="M171" s="19"/>
      <c r="N171" s="20"/>
      <c r="P171" s="17"/>
      <c r="R171" s="19"/>
      <c r="S171" s="20"/>
      <c r="U171" s="17"/>
      <c r="W171" s="19"/>
      <c r="X171" s="20"/>
    </row>
    <row r="172" spans="1:24" x14ac:dyDescent="0.3">
      <c r="A172" s="17"/>
      <c r="F172" s="17"/>
      <c r="H172" s="19"/>
      <c r="I172" s="20"/>
      <c r="K172" s="17"/>
      <c r="M172" s="19"/>
      <c r="N172" s="20"/>
      <c r="P172" s="17"/>
      <c r="R172" s="19"/>
      <c r="S172" s="20"/>
      <c r="U172" s="17"/>
      <c r="W172" s="19"/>
      <c r="X172" s="20"/>
    </row>
    <row r="173" spans="1:24" x14ac:dyDescent="0.3">
      <c r="A173" s="17"/>
      <c r="F173" s="17"/>
      <c r="H173" s="19"/>
      <c r="I173" s="20"/>
      <c r="K173" s="17"/>
      <c r="M173" s="19"/>
      <c r="N173" s="20"/>
      <c r="P173" s="17"/>
      <c r="R173" s="19"/>
      <c r="S173" s="20"/>
      <c r="U173" s="17"/>
      <c r="W173" s="19"/>
      <c r="X173" s="20"/>
    </row>
    <row r="174" spans="1:24" x14ac:dyDescent="0.3">
      <c r="A174" s="17"/>
      <c r="F174" s="17"/>
      <c r="H174" s="19"/>
      <c r="I174" s="20"/>
      <c r="K174" s="17"/>
      <c r="M174" s="19"/>
      <c r="N174" s="20"/>
      <c r="P174" s="17"/>
      <c r="R174" s="19"/>
      <c r="S174" s="20"/>
      <c r="U174" s="17"/>
      <c r="W174" s="19"/>
      <c r="X174" s="20"/>
    </row>
    <row r="175" spans="1:24" x14ac:dyDescent="0.3">
      <c r="A175" s="17"/>
      <c r="F175" s="17"/>
      <c r="H175" s="19"/>
      <c r="I175" s="20"/>
      <c r="K175" s="17"/>
      <c r="M175" s="19"/>
      <c r="N175" s="20"/>
      <c r="P175" s="17"/>
      <c r="R175" s="19"/>
      <c r="S175" s="20"/>
      <c r="U175" s="17"/>
      <c r="W175" s="19"/>
      <c r="X175" s="20"/>
    </row>
    <row r="176" spans="1:24" x14ac:dyDescent="0.3">
      <c r="A176" s="17"/>
      <c r="F176" s="17"/>
      <c r="H176" s="19"/>
      <c r="I176" s="20"/>
      <c r="K176" s="17"/>
      <c r="M176" s="19"/>
      <c r="N176" s="20"/>
      <c r="P176" s="17"/>
      <c r="R176" s="19"/>
      <c r="S176" s="20"/>
      <c r="U176" s="17"/>
      <c r="W176" s="19"/>
      <c r="X176" s="20"/>
    </row>
    <row r="177" spans="1:24" x14ac:dyDescent="0.3">
      <c r="A177" s="17"/>
      <c r="F177" s="17"/>
      <c r="H177" s="19"/>
      <c r="I177" s="20"/>
      <c r="K177" s="17"/>
      <c r="M177" s="19"/>
      <c r="N177" s="20"/>
      <c r="P177" s="17"/>
      <c r="R177" s="19"/>
      <c r="S177" s="20"/>
      <c r="U177" s="17"/>
      <c r="W177" s="19"/>
      <c r="X177" s="20"/>
    </row>
    <row r="178" spans="1:24" x14ac:dyDescent="0.3">
      <c r="A178" s="17"/>
      <c r="F178" s="17"/>
      <c r="H178" s="19"/>
      <c r="I178" s="20"/>
      <c r="K178" s="17"/>
      <c r="M178" s="19"/>
      <c r="N178" s="20"/>
      <c r="P178" s="17"/>
      <c r="R178" s="19"/>
      <c r="S178" s="20"/>
      <c r="U178" s="17"/>
      <c r="W178" s="19"/>
      <c r="X178" s="20"/>
    </row>
    <row r="179" spans="1:24" x14ac:dyDescent="0.3">
      <c r="A179" s="17"/>
      <c r="F179" s="17"/>
      <c r="H179" s="19"/>
      <c r="I179" s="20"/>
      <c r="K179" s="17"/>
      <c r="M179" s="19"/>
      <c r="N179" s="20"/>
      <c r="P179" s="17"/>
      <c r="R179" s="19"/>
      <c r="S179" s="20"/>
      <c r="U179" s="17"/>
      <c r="W179" s="19"/>
      <c r="X179" s="20"/>
    </row>
    <row r="180" spans="1:24" x14ac:dyDescent="0.3">
      <c r="A180" s="17"/>
      <c r="F180" s="17"/>
      <c r="H180" s="19"/>
      <c r="I180" s="20"/>
      <c r="K180" s="17"/>
      <c r="M180" s="19"/>
      <c r="N180" s="20"/>
      <c r="P180" s="17"/>
      <c r="R180" s="19"/>
      <c r="S180" s="20"/>
      <c r="U180" s="17"/>
      <c r="W180" s="19"/>
      <c r="X180" s="20"/>
    </row>
    <row r="181" spans="1:24" x14ac:dyDescent="0.3">
      <c r="A181" s="17"/>
      <c r="F181" s="17"/>
      <c r="H181" s="19"/>
      <c r="I181" s="20"/>
      <c r="K181" s="17"/>
      <c r="M181" s="19"/>
      <c r="N181" s="20"/>
      <c r="P181" s="17"/>
      <c r="R181" s="19"/>
      <c r="S181" s="20"/>
      <c r="U181" s="17"/>
      <c r="W181" s="19"/>
      <c r="X181" s="20"/>
    </row>
    <row r="182" spans="1:24" x14ac:dyDescent="0.3">
      <c r="A182" s="17"/>
      <c r="F182" s="17"/>
      <c r="H182" s="19"/>
      <c r="I182" s="20"/>
      <c r="K182" s="17"/>
      <c r="M182" s="19"/>
      <c r="N182" s="20"/>
      <c r="P182" s="17"/>
      <c r="R182" s="19"/>
      <c r="S182" s="20"/>
      <c r="U182" s="17"/>
      <c r="W182" s="19"/>
      <c r="X182" s="20"/>
    </row>
    <row r="183" spans="1:24" x14ac:dyDescent="0.3">
      <c r="A183" s="17"/>
      <c r="F183" s="17"/>
      <c r="H183" s="19"/>
      <c r="I183" s="20"/>
      <c r="K183" s="17"/>
      <c r="M183" s="19"/>
      <c r="N183" s="20"/>
      <c r="P183" s="17"/>
      <c r="R183" s="19"/>
      <c r="S183" s="20"/>
      <c r="U183" s="17"/>
      <c r="W183" s="19"/>
      <c r="X183" s="20"/>
    </row>
    <row r="184" spans="1:24" x14ac:dyDescent="0.3">
      <c r="A184" s="17"/>
      <c r="F184" s="17"/>
      <c r="H184" s="19"/>
      <c r="I184" s="20"/>
      <c r="K184" s="17"/>
      <c r="M184" s="19"/>
      <c r="N184" s="20"/>
      <c r="P184" s="17"/>
      <c r="R184" s="19"/>
      <c r="S184" s="20"/>
      <c r="U184" s="17"/>
      <c r="W184" s="19"/>
      <c r="X184" s="20"/>
    </row>
    <row r="185" spans="1:24" x14ac:dyDescent="0.3">
      <c r="A185" s="17"/>
      <c r="F185" s="17"/>
      <c r="H185" s="19"/>
      <c r="I185" s="20"/>
      <c r="K185" s="17"/>
      <c r="M185" s="19"/>
      <c r="N185" s="20"/>
      <c r="P185" s="17"/>
      <c r="R185" s="19"/>
      <c r="S185" s="20"/>
      <c r="U185" s="17"/>
      <c r="W185" s="19"/>
      <c r="X185" s="20"/>
    </row>
    <row r="186" spans="1:24" x14ac:dyDescent="0.3">
      <c r="A186" s="17"/>
      <c r="F186" s="17"/>
      <c r="H186" s="19"/>
      <c r="I186" s="20"/>
      <c r="K186" s="17"/>
      <c r="M186" s="19"/>
      <c r="N186" s="20"/>
      <c r="P186" s="17"/>
      <c r="R186" s="19"/>
      <c r="S186" s="20"/>
      <c r="U186" s="17"/>
      <c r="W186" s="19"/>
      <c r="X186" s="20"/>
    </row>
    <row r="187" spans="1:24" x14ac:dyDescent="0.3">
      <c r="A187" s="17"/>
      <c r="F187" s="17"/>
      <c r="H187" s="19"/>
      <c r="I187" s="20"/>
      <c r="K187" s="17"/>
      <c r="M187" s="19"/>
      <c r="N187" s="20"/>
      <c r="P187" s="17"/>
      <c r="R187" s="19"/>
      <c r="S187" s="20"/>
      <c r="U187" s="17"/>
      <c r="W187" s="19"/>
      <c r="X187" s="20"/>
    </row>
    <row r="188" spans="1:24" x14ac:dyDescent="0.3">
      <c r="A188" s="17"/>
      <c r="F188" s="17"/>
      <c r="H188" s="19"/>
      <c r="I188" s="20"/>
      <c r="K188" s="17"/>
      <c r="M188" s="19"/>
      <c r="N188" s="20"/>
      <c r="P188" s="17"/>
      <c r="R188" s="19"/>
      <c r="S188" s="20"/>
      <c r="U188" s="17"/>
      <c r="W188" s="19"/>
      <c r="X188" s="20"/>
    </row>
    <row r="189" spans="1:24" x14ac:dyDescent="0.3">
      <c r="A189" s="17"/>
      <c r="F189" s="17"/>
      <c r="H189" s="19"/>
      <c r="I189" s="20"/>
      <c r="K189" s="17"/>
      <c r="M189" s="19"/>
      <c r="N189" s="20"/>
      <c r="P189" s="17"/>
      <c r="R189" s="19"/>
      <c r="S189" s="20"/>
      <c r="U189" s="17"/>
      <c r="W189" s="19"/>
      <c r="X189" s="20"/>
    </row>
    <row r="190" spans="1:24" x14ac:dyDescent="0.3">
      <c r="A190" s="17"/>
      <c r="F190" s="17"/>
      <c r="H190" s="19"/>
      <c r="I190" s="20"/>
      <c r="K190" s="17"/>
      <c r="M190" s="19"/>
      <c r="N190" s="20"/>
      <c r="P190" s="17"/>
      <c r="R190" s="19"/>
      <c r="S190" s="20"/>
      <c r="U190" s="17"/>
      <c r="W190" s="19"/>
      <c r="X190" s="20"/>
    </row>
    <row r="191" spans="1:24" x14ac:dyDescent="0.3">
      <c r="A191" s="17"/>
      <c r="F191" s="17"/>
      <c r="H191" s="19"/>
      <c r="I191" s="20"/>
      <c r="K191" s="17"/>
      <c r="M191" s="19"/>
      <c r="N191" s="20"/>
      <c r="P191" s="17"/>
      <c r="R191" s="19"/>
      <c r="S191" s="20"/>
      <c r="U191" s="17"/>
      <c r="W191" s="19"/>
      <c r="X191" s="20"/>
    </row>
    <row r="192" spans="1:24" x14ac:dyDescent="0.3">
      <c r="A192" s="17"/>
      <c r="F192" s="17"/>
      <c r="H192" s="19"/>
      <c r="I192" s="20"/>
      <c r="K192" s="17"/>
      <c r="M192" s="19"/>
      <c r="N192" s="20"/>
      <c r="P192" s="17"/>
      <c r="R192" s="19"/>
      <c r="S192" s="20"/>
      <c r="U192" s="17"/>
      <c r="W192" s="19"/>
      <c r="X192" s="20"/>
    </row>
    <row r="193" spans="1:24" x14ac:dyDescent="0.3">
      <c r="A193" s="17"/>
      <c r="F193" s="17"/>
      <c r="H193" s="19"/>
      <c r="I193" s="20"/>
      <c r="K193" s="17"/>
      <c r="M193" s="19"/>
      <c r="N193" s="20"/>
      <c r="P193" s="17"/>
      <c r="R193" s="19"/>
      <c r="S193" s="20"/>
      <c r="U193" s="17"/>
      <c r="W193" s="19"/>
      <c r="X193" s="20"/>
    </row>
    <row r="194" spans="1:24" x14ac:dyDescent="0.3">
      <c r="A194" s="17"/>
      <c r="F194" s="17"/>
      <c r="H194" s="19"/>
      <c r="I194" s="20"/>
      <c r="K194" s="17"/>
      <c r="M194" s="19"/>
      <c r="N194" s="20"/>
      <c r="P194" s="17"/>
      <c r="R194" s="19"/>
      <c r="S194" s="20"/>
      <c r="U194" s="17"/>
      <c r="W194" s="19"/>
      <c r="X194" s="20"/>
    </row>
    <row r="195" spans="1:24" x14ac:dyDescent="0.3">
      <c r="A195" s="17"/>
      <c r="F195" s="17"/>
      <c r="H195" s="19"/>
      <c r="I195" s="20"/>
      <c r="K195" s="17"/>
      <c r="M195" s="19"/>
      <c r="N195" s="20"/>
      <c r="P195" s="17"/>
      <c r="R195" s="19"/>
      <c r="S195" s="20"/>
      <c r="U195" s="17"/>
      <c r="W195" s="19"/>
      <c r="X195" s="20"/>
    </row>
    <row r="196" spans="1:24" x14ac:dyDescent="0.3">
      <c r="A196" s="17"/>
      <c r="F196" s="17"/>
      <c r="H196" s="19"/>
      <c r="I196" s="20"/>
      <c r="K196" s="17"/>
      <c r="M196" s="19"/>
      <c r="N196" s="20"/>
      <c r="P196" s="17"/>
      <c r="R196" s="19"/>
      <c r="S196" s="20"/>
      <c r="U196" s="17"/>
      <c r="W196" s="19"/>
      <c r="X196" s="20"/>
    </row>
    <row r="197" spans="1:24" x14ac:dyDescent="0.3">
      <c r="A197" s="17"/>
      <c r="F197" s="17"/>
      <c r="H197" s="19"/>
      <c r="I197" s="20"/>
      <c r="K197" s="17"/>
      <c r="M197" s="19"/>
      <c r="N197" s="20"/>
      <c r="P197" s="17"/>
      <c r="R197" s="19"/>
      <c r="S197" s="20"/>
      <c r="U197" s="17"/>
      <c r="W197" s="19"/>
      <c r="X197" s="20"/>
    </row>
    <row r="198" spans="1:24" x14ac:dyDescent="0.3">
      <c r="A198" s="17"/>
      <c r="F198" s="17"/>
      <c r="H198" s="19"/>
      <c r="I198" s="20"/>
      <c r="K198" s="17"/>
      <c r="M198" s="19"/>
      <c r="N198" s="20"/>
      <c r="P198" s="17"/>
      <c r="R198" s="19"/>
      <c r="S198" s="20"/>
      <c r="U198" s="17"/>
      <c r="W198" s="19"/>
      <c r="X198" s="20"/>
    </row>
    <row r="199" spans="1:24" x14ac:dyDescent="0.3">
      <c r="A199" s="17"/>
      <c r="F199" s="17"/>
      <c r="H199" s="19"/>
      <c r="I199" s="20"/>
      <c r="K199" s="17"/>
      <c r="M199" s="19"/>
      <c r="N199" s="20"/>
      <c r="P199" s="17"/>
      <c r="R199" s="19"/>
      <c r="S199" s="20"/>
      <c r="U199" s="17"/>
      <c r="W199" s="19"/>
      <c r="X199" s="20"/>
    </row>
    <row r="200" spans="1:24" x14ac:dyDescent="0.3">
      <c r="A200" s="17"/>
      <c r="F200" s="17"/>
      <c r="H200" s="19"/>
      <c r="I200" s="20"/>
      <c r="K200" s="17"/>
      <c r="M200" s="19"/>
      <c r="N200" s="20"/>
      <c r="P200" s="17"/>
      <c r="R200" s="19"/>
      <c r="S200" s="20"/>
      <c r="U200" s="17"/>
      <c r="W200" s="19"/>
      <c r="X200" s="20"/>
    </row>
    <row r="201" spans="1:24" x14ac:dyDescent="0.3">
      <c r="A201" s="17"/>
      <c r="F201" s="17"/>
      <c r="H201" s="18"/>
      <c r="I201" s="6"/>
      <c r="K201" s="17"/>
      <c r="M201" s="18"/>
      <c r="N201" s="6"/>
      <c r="P201" s="17"/>
      <c r="R201" s="18"/>
      <c r="S201" s="6"/>
      <c r="U201" s="17"/>
      <c r="W201" s="18"/>
      <c r="X201" s="6"/>
    </row>
    <row r="202" spans="1:24" x14ac:dyDescent="0.3">
      <c r="A202" s="17"/>
      <c r="F202" s="17"/>
      <c r="H202" s="18"/>
      <c r="I202" s="6"/>
      <c r="K202" s="17"/>
      <c r="M202" s="18"/>
      <c r="N202" s="6"/>
      <c r="P202" s="17"/>
      <c r="R202" s="18"/>
      <c r="S202" s="6"/>
      <c r="U202" s="17"/>
      <c r="W202" s="18"/>
      <c r="X202" s="6"/>
    </row>
    <row r="203" spans="1:24" x14ac:dyDescent="0.3">
      <c r="A203" s="17"/>
      <c r="F203" s="17"/>
      <c r="H203" s="18"/>
      <c r="I203" s="6"/>
      <c r="K203" s="17"/>
      <c r="M203" s="18"/>
      <c r="N203" s="6"/>
      <c r="P203" s="17"/>
      <c r="R203" s="18"/>
      <c r="S203" s="6"/>
      <c r="U203" s="17"/>
      <c r="W203" s="18"/>
      <c r="X203" s="6"/>
    </row>
    <row r="204" spans="1:24" x14ac:dyDescent="0.3">
      <c r="A204" s="17"/>
      <c r="F204" s="17"/>
      <c r="H204" s="18"/>
      <c r="I204" s="6"/>
      <c r="K204" s="17"/>
      <c r="M204" s="18"/>
      <c r="N204" s="6"/>
      <c r="P204" s="17"/>
      <c r="R204" s="18"/>
      <c r="S204" s="6"/>
      <c r="U204" s="17"/>
      <c r="W204" s="18"/>
      <c r="X204" s="6"/>
    </row>
    <row r="205" spans="1:24" x14ac:dyDescent="0.3">
      <c r="A205" s="17"/>
      <c r="F205" s="17"/>
      <c r="H205" s="18"/>
      <c r="I205" s="6"/>
      <c r="K205" s="17"/>
      <c r="M205" s="18"/>
      <c r="N205" s="6"/>
      <c r="P205" s="17"/>
      <c r="R205" s="18"/>
      <c r="S205" s="6"/>
      <c r="U205" s="17"/>
      <c r="W205" s="18"/>
      <c r="X205" s="6"/>
    </row>
    <row r="206" spans="1:24" x14ac:dyDescent="0.3">
      <c r="A206" s="17"/>
      <c r="F206" s="17"/>
      <c r="H206" s="18"/>
      <c r="I206" s="6"/>
      <c r="K206" s="17"/>
      <c r="M206" s="18"/>
      <c r="N206" s="6"/>
      <c r="P206" s="17"/>
      <c r="R206" s="18"/>
      <c r="S206" s="6"/>
      <c r="U206" s="17"/>
      <c r="W206" s="18"/>
      <c r="X206" s="6"/>
    </row>
    <row r="207" spans="1:24" x14ac:dyDescent="0.3">
      <c r="A207" s="17"/>
      <c r="F207" s="17"/>
      <c r="H207" s="18"/>
      <c r="I207" s="6"/>
      <c r="K207" s="17"/>
      <c r="M207" s="18"/>
      <c r="N207" s="6"/>
      <c r="P207" s="17"/>
      <c r="R207" s="18"/>
      <c r="S207" s="6"/>
      <c r="U207" s="17"/>
      <c r="W207" s="18"/>
      <c r="X207" s="6"/>
    </row>
    <row r="208" spans="1:24" x14ac:dyDescent="0.3">
      <c r="A208" s="17"/>
      <c r="F208" s="17"/>
      <c r="H208" s="18"/>
      <c r="I208" s="6"/>
      <c r="K208" s="17"/>
      <c r="M208" s="18"/>
      <c r="N208" s="6"/>
      <c r="P208" s="17"/>
      <c r="R208" s="18"/>
      <c r="S208" s="6"/>
      <c r="U208" s="17"/>
      <c r="W208" s="18"/>
      <c r="X208" s="6"/>
    </row>
    <row r="209" spans="1:24" x14ac:dyDescent="0.3">
      <c r="A209" s="17"/>
      <c r="F209" s="17"/>
      <c r="H209" s="18"/>
      <c r="I209" s="6"/>
      <c r="K209" s="17"/>
      <c r="M209" s="18"/>
      <c r="N209" s="6"/>
      <c r="P209" s="17"/>
      <c r="R209" s="18"/>
      <c r="S209" s="6"/>
      <c r="U209" s="17"/>
      <c r="W209" s="18"/>
      <c r="X209" s="6"/>
    </row>
    <row r="210" spans="1:24" ht="15" thickBot="1" x14ac:dyDescent="0.35">
      <c r="A210" s="21"/>
      <c r="F210" s="21"/>
      <c r="H210" s="18"/>
      <c r="I210" s="6"/>
      <c r="K210" s="21"/>
      <c r="M210" s="18"/>
      <c r="N210" s="6"/>
      <c r="P210" s="21"/>
      <c r="R210" s="18"/>
      <c r="S210" s="6"/>
      <c r="U210" s="21"/>
      <c r="W210" s="18"/>
      <c r="X210" s="6"/>
    </row>
    <row r="211" spans="1:24" x14ac:dyDescent="0.3">
      <c r="B211" s="18"/>
      <c r="C211" s="18"/>
      <c r="D211" s="18"/>
    </row>
  </sheetData>
  <sheetProtection algorithmName="SHA-512" hashValue="8UraG7VXrHn51S9flAGmweHTd6JLIwRYkIUdvUB4YlpX/5j8DTI2e2khoqotC+g242+cYU70aYTPBn1+QRnfZQ==" saltValue="3mFwncSfr23IURuvq1QkoQ==" spinCount="100000" sheet="1" objects="1" scenarios="1"/>
  <mergeCells count="1">
    <mergeCell ref="A1:C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AI215"/>
  <sheetViews>
    <sheetView workbookViewId="0">
      <selection activeCell="G3" sqref="G3"/>
    </sheetView>
  </sheetViews>
  <sheetFormatPr defaultRowHeight="14.4" x14ac:dyDescent="0.3"/>
  <cols>
    <col min="1" max="1" width="14.21875" bestFit="1" customWidth="1"/>
    <col min="2" max="2" width="14.21875" customWidth="1"/>
    <col min="3" max="5" width="10.77734375" customWidth="1"/>
    <col min="6" max="6" width="5.77734375" customWidth="1"/>
    <col min="7" max="7" width="14.77734375" bestFit="1" customWidth="1"/>
    <col min="8" max="8" width="14.77734375" customWidth="1"/>
    <col min="9" max="11" width="10.77734375" customWidth="1"/>
    <col min="12" max="12" width="7.5546875" customWidth="1"/>
    <col min="13" max="13" width="17.21875" bestFit="1" customWidth="1"/>
    <col min="14" max="14" width="33.21875" customWidth="1"/>
    <col min="15" max="17" width="10.77734375" customWidth="1"/>
    <col min="18" max="18" width="5.77734375" customWidth="1"/>
    <col min="19" max="19" width="13.44140625" bestFit="1" customWidth="1"/>
    <col min="20" max="20" width="13.44140625" customWidth="1"/>
    <col min="21" max="23" width="10.77734375" customWidth="1"/>
    <col min="24" max="24" width="5.77734375" customWidth="1"/>
    <col min="25" max="25" width="16.44140625" bestFit="1" customWidth="1"/>
    <col min="26" max="26" width="16.44140625" customWidth="1"/>
    <col min="27" max="29" width="10.77734375" customWidth="1"/>
    <col min="30" max="31" width="8.77734375" bestFit="1" customWidth="1"/>
    <col min="32" max="33" width="9.44140625" bestFit="1" customWidth="1"/>
  </cols>
  <sheetData>
    <row r="1" spans="1:35" ht="15" thickBot="1" x14ac:dyDescent="0.35">
      <c r="A1" s="122" t="s">
        <v>0</v>
      </c>
      <c r="B1" s="123"/>
      <c r="C1" s="124"/>
      <c r="D1" s="64"/>
      <c r="G1" s="14" t="s">
        <v>7</v>
      </c>
      <c r="H1" s="14"/>
      <c r="K1" s="113" t="s">
        <v>3</v>
      </c>
      <c r="L1" s="114" t="s">
        <v>50</v>
      </c>
      <c r="M1" s="114" t="s">
        <v>51</v>
      </c>
      <c r="N1" s="115" t="s">
        <v>52</v>
      </c>
      <c r="AE1" s="40" t="s">
        <v>33</v>
      </c>
      <c r="AF1" s="40" t="s">
        <v>34</v>
      </c>
      <c r="AG1" s="40" t="s">
        <v>35</v>
      </c>
      <c r="AH1" s="40" t="s">
        <v>36</v>
      </c>
      <c r="AI1" s="40" t="s">
        <v>37</v>
      </c>
    </row>
    <row r="2" spans="1:35" ht="15" thickBot="1" x14ac:dyDescent="0.35">
      <c r="A2" s="1" t="s">
        <v>1</v>
      </c>
      <c r="B2" s="2" t="s">
        <v>2</v>
      </c>
      <c r="C2" s="3" t="s">
        <v>3</v>
      </c>
      <c r="D2" s="18"/>
      <c r="G2" s="28">
        <f>'Input Data'!G2*VLOOKUP((MATCH('Input Data'!$B$3,'Input Data 2'!$K$2:$K$5,0)),'Input Data 2'!$L$2:$N$5,3,FALSE)</f>
        <v>0</v>
      </c>
      <c r="H2" s="28"/>
      <c r="K2" s="116" t="s">
        <v>53</v>
      </c>
      <c r="L2" s="117">
        <v>1</v>
      </c>
      <c r="M2" s="117" t="s">
        <v>4</v>
      </c>
      <c r="N2" s="118">
        <v>1</v>
      </c>
      <c r="AE2" s="41" t="e">
        <f>ABS(I11-$C11)</f>
        <v>#VALUE!</v>
      </c>
      <c r="AF2" s="41" t="e">
        <f>ABS(O11-$C11)</f>
        <v>#VALUE!</v>
      </c>
      <c r="AG2" s="41" t="e">
        <f>ABS(U11-$C11)</f>
        <v>#VALUE!</v>
      </c>
      <c r="AH2" s="41" t="e">
        <f>ABS(AA11-$C11)</f>
        <v>#VALUE!</v>
      </c>
      <c r="AI2" s="40">
        <f>COUNTIF(AE2:AH2,"&gt;6")</f>
        <v>0</v>
      </c>
    </row>
    <row r="3" spans="1:35" x14ac:dyDescent="0.3">
      <c r="A3" s="4" t="s">
        <v>63</v>
      </c>
      <c r="B3" s="53">
        <f>'Input Data'!$B$5*VLOOKUP((MATCH('Input Data'!$B$3,'Input Data 2'!$K$2:$K$5,0)),'Input Data 2'!$L$2:$N$5,3,FALSE)</f>
        <v>100</v>
      </c>
      <c r="C3" s="54" t="s">
        <v>4</v>
      </c>
      <c r="D3" s="18"/>
      <c r="G3" s="28">
        <f>'Input Data'!G3*VLOOKUP((MATCH('Input Data'!$B$3,'Input Data 2'!$K$2:$K$5,0)),'Input Data 2'!$L$2:$N$5,3,FALSE)</f>
        <v>0</v>
      </c>
      <c r="H3" s="28"/>
      <c r="K3" s="119" t="s">
        <v>54</v>
      </c>
      <c r="L3" s="120">
        <v>2</v>
      </c>
      <c r="M3" s="120" t="s">
        <v>57</v>
      </c>
      <c r="N3" s="121">
        <v>12</v>
      </c>
      <c r="AE3" s="41" t="e">
        <f>ABS(I12-$C12)</f>
        <v>#VALUE!</v>
      </c>
      <c r="AF3" s="41" t="e">
        <f>ABS(O12-$C12)</f>
        <v>#VALUE!</v>
      </c>
      <c r="AG3" s="41" t="e">
        <f>ABS(U12-$C12)</f>
        <v>#VALUE!</v>
      </c>
      <c r="AH3" s="41" t="e">
        <f>ABS(AA12-$C12)</f>
        <v>#VALUE!</v>
      </c>
      <c r="AI3" s="40">
        <f>COUNTIF(AE3:AH3,"&gt;6")</f>
        <v>0</v>
      </c>
    </row>
    <row r="4" spans="1:35" x14ac:dyDescent="0.3">
      <c r="A4" s="7" t="s">
        <v>64</v>
      </c>
      <c r="B4" s="8">
        <f>'Input Data'!$B$6*VLOOKUP((MATCH('Input Data'!$B$3,'Input Data 2'!$K$2:$K$5,0)),'Input Data 2'!$L$2:$N$5,3,FALSE)</f>
        <v>0</v>
      </c>
      <c r="C4" s="9" t="s">
        <v>4</v>
      </c>
      <c r="D4" s="18"/>
      <c r="K4" s="116" t="s">
        <v>55</v>
      </c>
      <c r="L4" s="117">
        <v>3</v>
      </c>
      <c r="M4" s="117" t="s">
        <v>58</v>
      </c>
      <c r="N4" s="118">
        <f>1/25.4</f>
        <v>3.937007874015748E-2</v>
      </c>
      <c r="AE4" s="40"/>
      <c r="AF4" s="40"/>
      <c r="AG4" s="40"/>
      <c r="AH4" s="40"/>
      <c r="AI4" s="40">
        <f>AI3+AI2</f>
        <v>0</v>
      </c>
    </row>
    <row r="5" spans="1:35" x14ac:dyDescent="0.3">
      <c r="A5" s="4" t="s">
        <v>65</v>
      </c>
      <c r="B5" s="5">
        <f>'Input Data'!$B$7*VLOOKUP((MATCH('Input Data'!$B$3,'Input Data 2'!$K$2:$K$5,0)),'Input Data 2'!$L$2:$N$5,3,FALSE)</f>
        <v>100</v>
      </c>
      <c r="C5" s="6" t="s">
        <v>4</v>
      </c>
      <c r="D5" s="18"/>
      <c r="K5" s="110" t="s">
        <v>56</v>
      </c>
      <c r="L5" s="111">
        <v>4</v>
      </c>
      <c r="M5" s="111" t="s">
        <v>59</v>
      </c>
      <c r="N5" s="112">
        <f>1/0.0254</f>
        <v>39.370078740157481</v>
      </c>
    </row>
    <row r="6" spans="1:35" x14ac:dyDescent="0.3">
      <c r="A6" s="4" t="s">
        <v>66</v>
      </c>
      <c r="B6" s="10">
        <f>'Input Data'!B8</f>
        <v>90</v>
      </c>
      <c r="C6" s="6" t="s">
        <v>5</v>
      </c>
      <c r="D6" s="18"/>
    </row>
    <row r="7" spans="1:35" ht="14.55" customHeight="1" x14ac:dyDescent="0.3">
      <c r="A7" s="4" t="s">
        <v>67</v>
      </c>
      <c r="B7" s="10"/>
      <c r="C7" s="6" t="s">
        <v>4</v>
      </c>
      <c r="D7" s="18"/>
      <c r="E7" s="62"/>
    </row>
    <row r="8" spans="1:35" ht="15" customHeight="1" thickBot="1" x14ac:dyDescent="0.35">
      <c r="A8" s="11" t="s">
        <v>68</v>
      </c>
      <c r="B8" s="55"/>
      <c r="C8" s="12" t="s">
        <v>4</v>
      </c>
      <c r="D8" s="18"/>
      <c r="E8" s="63"/>
    </row>
    <row r="10" spans="1:35" x14ac:dyDescent="0.3">
      <c r="A10" s="13"/>
      <c r="B10" s="13"/>
      <c r="C10" t="s">
        <v>6</v>
      </c>
      <c r="I10" t="s">
        <v>6</v>
      </c>
      <c r="O10" t="s">
        <v>6</v>
      </c>
      <c r="U10" t="s">
        <v>6</v>
      </c>
      <c r="AA10" t="s">
        <v>6</v>
      </c>
    </row>
    <row r="11" spans="1:35" x14ac:dyDescent="0.3">
      <c r="A11" s="14" t="s">
        <v>8</v>
      </c>
      <c r="B11" s="14"/>
      <c r="C11" s="85" t="str">
        <f>IF(NOT(ISBLANK('Input Data'!C17)),MIN(C15:C970),"")</f>
        <v/>
      </c>
      <c r="I11" s="84" t="str">
        <f>IF(NOT(ISBLANK('Input Data'!I17)),MIN(I15:I970),"")</f>
        <v/>
      </c>
      <c r="O11" s="84" t="str">
        <f>IF(NOT(ISBLANK('Input Data'!O17)),MIN(O15:O970),"")</f>
        <v/>
      </c>
      <c r="R11" t="str">
        <f>IF(ISBLANK(S11),"",10)</f>
        <v/>
      </c>
      <c r="U11" s="28" t="str">
        <f>IF(NOT(ISBLANK('Input Data'!U17)),MIN(U15:U970),"")</f>
        <v/>
      </c>
      <c r="AA11" s="28" t="str">
        <f>IF(NOT(ISBLANK('Input Data'!AA17)),MIN(AA15:AA970),"")</f>
        <v/>
      </c>
    </row>
    <row r="12" spans="1:35" x14ac:dyDescent="0.3">
      <c r="A12" s="14" t="s">
        <v>9</v>
      </c>
      <c r="B12" s="14"/>
      <c r="C12" t="str">
        <f>IF(NOT(ISBLANK('Input Data'!C17)),MAX(C15:C970),"")</f>
        <v/>
      </c>
      <c r="I12" t="str">
        <f>IF(NOT(ISBLANK('Input Data'!I17)),MAX(I15:I970),"")</f>
        <v/>
      </c>
      <c r="O12" t="str">
        <f>IF(NOT(ISBLANK('Input Data'!O17)),MAX(O15:O970),"")</f>
        <v/>
      </c>
      <c r="U12" t="str">
        <f>IF(NOT(ISBLANK('Input Data'!U17)),MAX(U15:U970),"")</f>
        <v/>
      </c>
      <c r="AA12" t="str">
        <f>IF(NOT(ISBLANK('Input Data'!AA17)),MAX(AA15:AA970),"")</f>
        <v/>
      </c>
    </row>
    <row r="13" spans="1:35" ht="15" thickBot="1" x14ac:dyDescent="0.35"/>
    <row r="14" spans="1:35" ht="15" thickBot="1" x14ac:dyDescent="0.35">
      <c r="A14" s="1" t="s">
        <v>10</v>
      </c>
      <c r="B14" s="59"/>
      <c r="C14" s="2" t="s">
        <v>60</v>
      </c>
      <c r="D14" s="2" t="s">
        <v>61</v>
      </c>
      <c r="E14" s="3" t="s">
        <v>62</v>
      </c>
      <c r="F14" s="13"/>
      <c r="G14" s="1" t="s">
        <v>14</v>
      </c>
      <c r="H14" s="59"/>
      <c r="I14" s="69" t="s">
        <v>60</v>
      </c>
      <c r="J14" s="69" t="s">
        <v>61</v>
      </c>
      <c r="K14" s="70" t="s">
        <v>62</v>
      </c>
      <c r="L14" s="13"/>
      <c r="M14" s="1" t="s">
        <v>15</v>
      </c>
      <c r="N14" s="59"/>
      <c r="O14" s="69" t="s">
        <v>60</v>
      </c>
      <c r="P14" s="69" t="s">
        <v>61</v>
      </c>
      <c r="Q14" s="70" t="s">
        <v>62</v>
      </c>
      <c r="R14" s="13"/>
      <c r="S14" s="1" t="s">
        <v>16</v>
      </c>
      <c r="T14" s="59"/>
      <c r="U14" s="69" t="s">
        <v>60</v>
      </c>
      <c r="V14" s="69" t="s">
        <v>61</v>
      </c>
      <c r="W14" s="70" t="s">
        <v>62</v>
      </c>
      <c r="X14" s="15"/>
      <c r="Y14" s="1" t="s">
        <v>17</v>
      </c>
      <c r="Z14" s="59"/>
      <c r="AA14" s="69" t="s">
        <v>60</v>
      </c>
      <c r="AB14" s="69" t="s">
        <v>61</v>
      </c>
      <c r="AC14" s="70" t="s">
        <v>62</v>
      </c>
    </row>
    <row r="15" spans="1:35" ht="14.55" customHeight="1" x14ac:dyDescent="0.3">
      <c r="A15" s="16">
        <v>1</v>
      </c>
      <c r="B15" s="60"/>
      <c r="C15" t="str">
        <f>IF('Input Data'!C17="","",'Input Data'!C17*VLOOKUP((MATCH('Input Data'!$B$3,'Input Data 2'!$K$2:$K$5,0)),'Input Data 2'!$L$2:$N$5,3,FALSE))</f>
        <v/>
      </c>
      <c r="D15" t="str">
        <f>IF('Input Data'!D17="","",'Input Data'!D17*VLOOKUP((MATCH('Input Data'!$B$3,'Input Data 2'!$K$2:$K$5,0)),'Input Data 2'!$L$2:$N$5,3,FALSE))</f>
        <v/>
      </c>
      <c r="E15" t="str">
        <f>IF('Input Data'!E17="","",'Input Data'!E17*VLOOKUP((MATCH('Input Data'!$B$3,'Input Data 2'!$K$2:$K$5,0)),'Input Data 2'!$L$2:$N$5,3,FALSE))</f>
        <v/>
      </c>
      <c r="G15" s="16">
        <v>1</v>
      </c>
      <c r="H15" s="60"/>
      <c r="I15" t="str">
        <f>IF('Input Data'!I17="","",'Input Data'!I17*VLOOKUP((MATCH('Input Data'!$B$3,'Input Data 2'!$K$2:$K$5,0)),'Input Data 2'!$L$2:$N$5,3,FALSE))</f>
        <v/>
      </c>
      <c r="J15" t="str">
        <f>IF('Input Data'!J17="","",'Input Data'!J17*VLOOKUP((MATCH('Input Data'!$B$3,'Input Data 2'!$K$2:$K$5,0)),'Input Data 2'!$L$2:$N$5,3,FALSE))</f>
        <v/>
      </c>
      <c r="K15" t="str">
        <f>IF('Input Data'!K17="","",'Input Data'!K17*VLOOKUP((MATCH('Input Data'!$B$3,'Input Data 2'!$K$2:$K$5,0)),'Input Data 2'!$L$2:$N$5,3,FALSE))</f>
        <v/>
      </c>
      <c r="M15" s="16">
        <v>1</v>
      </c>
      <c r="N15" s="60"/>
      <c r="O15" t="str">
        <f>IF('Input Data'!O17="","",'Input Data'!O17*VLOOKUP((MATCH('Input Data'!$B$3,'Input Data 2'!$K$2:$K$5,0)),'Input Data 2'!$L$2:$N$5,3,FALSE))</f>
        <v/>
      </c>
      <c r="P15" t="str">
        <f>IF('Input Data'!P17="","",'Input Data'!P17*VLOOKUP((MATCH('Input Data'!$B$3,'Input Data 2'!$K$2:$K$5,0)),'Input Data 2'!$L$2:$N$5,3,FALSE))</f>
        <v/>
      </c>
      <c r="Q15" t="str">
        <f>IF('Input Data'!Q17="","",'Input Data'!Q17*VLOOKUP((MATCH('Input Data'!$B$3,'Input Data 2'!$K$2:$K$5,0)),'Input Data 2'!$L$2:$N$5,3,FALSE))</f>
        <v/>
      </c>
      <c r="S15" s="16">
        <v>1</v>
      </c>
      <c r="T15" s="60"/>
      <c r="U15" t="str">
        <f>IF('Input Data'!U17="","",'Input Data'!U17*VLOOKUP((MATCH('Input Data'!$B$3,'Input Data 2'!$K$2:$K$5,0)),'Input Data 2'!$L$2:$N$5,3,FALSE))</f>
        <v/>
      </c>
      <c r="V15" t="str">
        <f>IF('Input Data'!V17="","",'Input Data'!V17*VLOOKUP((MATCH('Input Data'!$B$3,'Input Data 2'!$K$2:$K$5,0)),'Input Data 2'!$L$2:$N$5,3,FALSE))</f>
        <v/>
      </c>
      <c r="W15" t="str">
        <f>IF('Input Data'!W17="","",'Input Data'!W17*VLOOKUP((MATCH('Input Data'!$B$3,'Input Data 2'!$K$2:$K$5,0)),'Input Data 2'!$L$2:$N$5,3,FALSE))</f>
        <v/>
      </c>
      <c r="Y15" s="16">
        <v>1</v>
      </c>
      <c r="Z15" s="60"/>
      <c r="AA15" t="str">
        <f>IF('Input Data'!AA17="","",'Input Data'!AA17*VLOOKUP((MATCH('Input Data'!$B$3,'Input Data 2'!$K$2:$K$5,0)),'Input Data 2'!$L$2:$N$5,3,FALSE))</f>
        <v/>
      </c>
      <c r="AB15" t="str">
        <f>IF('Input Data'!AB17="","",'Input Data'!AB17*VLOOKUP((MATCH('Input Data'!$B$3,'Input Data 2'!$K$2:$K$5,0)),'Input Data 2'!$L$2:$N$5,3,FALSE))</f>
        <v/>
      </c>
      <c r="AC15" t="str">
        <f>IF('Input Data'!AC17="","",'Input Data'!AC17*VLOOKUP((MATCH('Input Data'!$B$3,'Input Data 2'!$K$2:$K$5,0)),'Input Data 2'!$L$2:$N$5,3,FALSE))</f>
        <v/>
      </c>
    </row>
    <row r="16" spans="1:35" ht="14.55" customHeight="1" x14ac:dyDescent="0.3">
      <c r="A16" s="17">
        <v>2</v>
      </c>
      <c r="B16" s="60"/>
      <c r="C16" t="str">
        <f>IF('Input Data'!C18="","",'Input Data'!C18*VLOOKUP((MATCH('Input Data'!$B$3,'Input Data 2'!$K$2:$K$5,0)),'Input Data 2'!$L$2:$N$5,3,FALSE))</f>
        <v/>
      </c>
      <c r="D16" t="str">
        <f>IF('Input Data'!D18="","",'Input Data'!D18*VLOOKUP((MATCH('Input Data'!$B$3,'Input Data 2'!$K$2:$K$5,0)),'Input Data 2'!$L$2:$N$5,3,FALSE))</f>
        <v/>
      </c>
      <c r="E16" t="str">
        <f>IF('Input Data'!E18="","",'Input Data'!E18*VLOOKUP((MATCH('Input Data'!$B$3,'Input Data 2'!$K$2:$K$5,0)),'Input Data 2'!$L$2:$N$5,3,FALSE))</f>
        <v/>
      </c>
      <c r="G16" s="17">
        <v>2</v>
      </c>
      <c r="H16" s="60"/>
      <c r="I16" t="str">
        <f>IF('Input Data'!I18="","",'Input Data'!I18*VLOOKUP((MATCH('Input Data'!$B$3,'Input Data 2'!$K$2:$K$5,0)),'Input Data 2'!$L$2:$N$5,3,FALSE))</f>
        <v/>
      </c>
      <c r="J16" t="str">
        <f>IF('Input Data'!J18="","",'Input Data'!J18*VLOOKUP((MATCH('Input Data'!$B$3,'Input Data 2'!$K$2:$K$5,0)),'Input Data 2'!$L$2:$N$5,3,FALSE))</f>
        <v/>
      </c>
      <c r="K16" t="str">
        <f>IF('Input Data'!K18="","",'Input Data'!K18*VLOOKUP((MATCH('Input Data'!$B$3,'Input Data 2'!$K$2:$K$5,0)),'Input Data 2'!$L$2:$N$5,3,FALSE))</f>
        <v/>
      </c>
      <c r="M16" s="17">
        <v>2</v>
      </c>
      <c r="N16" s="60"/>
      <c r="O16" t="str">
        <f>IF('Input Data'!O18="","",'Input Data'!O18*VLOOKUP((MATCH('Input Data'!$B$3,'Input Data 2'!$K$2:$K$5,0)),'Input Data 2'!$L$2:$N$5,3,FALSE))</f>
        <v/>
      </c>
      <c r="P16" t="str">
        <f>IF('Input Data'!P18="","",'Input Data'!P18*VLOOKUP((MATCH('Input Data'!$B$3,'Input Data 2'!$K$2:$K$5,0)),'Input Data 2'!$L$2:$N$5,3,FALSE))</f>
        <v/>
      </c>
      <c r="Q16" t="str">
        <f>IF('Input Data'!Q18="","",'Input Data'!Q18*VLOOKUP((MATCH('Input Data'!$B$3,'Input Data 2'!$K$2:$K$5,0)),'Input Data 2'!$L$2:$N$5,3,FALSE))</f>
        <v/>
      </c>
      <c r="S16" s="17">
        <v>2</v>
      </c>
      <c r="T16" s="60"/>
      <c r="U16" t="str">
        <f>IF('Input Data'!U18="","",'Input Data'!U18*VLOOKUP((MATCH('Input Data'!$B$3,'Input Data 2'!$K$2:$K$5,0)),'Input Data 2'!$L$2:$N$5,3,FALSE))</f>
        <v/>
      </c>
      <c r="V16" t="str">
        <f>IF('Input Data'!V18="","",'Input Data'!V18*VLOOKUP((MATCH('Input Data'!$B$3,'Input Data 2'!$K$2:$K$5,0)),'Input Data 2'!$L$2:$N$5,3,FALSE))</f>
        <v/>
      </c>
      <c r="W16" t="str">
        <f>IF('Input Data'!W18="","",'Input Data'!W18*VLOOKUP((MATCH('Input Data'!$B$3,'Input Data 2'!$K$2:$K$5,0)),'Input Data 2'!$L$2:$N$5,3,FALSE))</f>
        <v/>
      </c>
      <c r="Y16" s="17">
        <v>2</v>
      </c>
      <c r="Z16" s="60"/>
      <c r="AA16" t="str">
        <f>IF('Input Data'!AA18="","",'Input Data'!AA18*VLOOKUP((MATCH('Input Data'!$B$3,'Input Data 2'!$K$2:$K$5,0)),'Input Data 2'!$L$2:$N$5,3,FALSE))</f>
        <v/>
      </c>
      <c r="AB16" t="str">
        <f>IF('Input Data'!AB18="","",'Input Data'!AB18*VLOOKUP((MATCH('Input Data'!$B$3,'Input Data 2'!$K$2:$K$5,0)),'Input Data 2'!$L$2:$N$5,3,FALSE))</f>
        <v/>
      </c>
      <c r="AC16" t="str">
        <f>IF('Input Data'!AC18="","",'Input Data'!AC18*VLOOKUP((MATCH('Input Data'!$B$3,'Input Data 2'!$K$2:$K$5,0)),'Input Data 2'!$L$2:$N$5,3,FALSE))</f>
        <v/>
      </c>
    </row>
    <row r="17" spans="1:29" ht="14.55" customHeight="1" x14ac:dyDescent="0.3">
      <c r="A17" s="17">
        <v>3</v>
      </c>
      <c r="B17" s="60"/>
      <c r="C17" t="str">
        <f>IF('Input Data'!C19="","",'Input Data'!C19*VLOOKUP((MATCH('Input Data'!$B$3,'Input Data 2'!$K$2:$K$5,0)),'Input Data 2'!$L$2:$N$5,3,FALSE))</f>
        <v/>
      </c>
      <c r="D17" t="str">
        <f>IF('Input Data'!D19="","",'Input Data'!D19*VLOOKUP((MATCH('Input Data'!$B$3,'Input Data 2'!$K$2:$K$5,0)),'Input Data 2'!$L$2:$N$5,3,FALSE))</f>
        <v/>
      </c>
      <c r="E17" t="str">
        <f>IF('Input Data'!E19="","",'Input Data'!E19*VLOOKUP((MATCH('Input Data'!$B$3,'Input Data 2'!$K$2:$K$5,0)),'Input Data 2'!$L$2:$N$5,3,FALSE))</f>
        <v/>
      </c>
      <c r="G17" s="17">
        <v>3</v>
      </c>
      <c r="H17" s="60"/>
      <c r="I17" t="str">
        <f>IF('Input Data'!I19="","",'Input Data'!I19*VLOOKUP((MATCH('Input Data'!$B$3,'Input Data 2'!$K$2:$K$5,0)),'Input Data 2'!$L$2:$N$5,3,FALSE))</f>
        <v/>
      </c>
      <c r="J17" t="str">
        <f>IF('Input Data'!J19="","",'Input Data'!J19*VLOOKUP((MATCH('Input Data'!$B$3,'Input Data 2'!$K$2:$K$5,0)),'Input Data 2'!$L$2:$N$5,3,FALSE))</f>
        <v/>
      </c>
      <c r="K17" t="str">
        <f>IF('Input Data'!K19="","",'Input Data'!K19*VLOOKUP((MATCH('Input Data'!$B$3,'Input Data 2'!$K$2:$K$5,0)),'Input Data 2'!$L$2:$N$5,3,FALSE))</f>
        <v/>
      </c>
      <c r="M17" s="17">
        <v>3</v>
      </c>
      <c r="N17" s="60"/>
      <c r="O17" t="str">
        <f>IF('Input Data'!O19="","",'Input Data'!O19*VLOOKUP((MATCH('Input Data'!$B$3,'Input Data 2'!$K$2:$K$5,0)),'Input Data 2'!$L$2:$N$5,3,FALSE))</f>
        <v/>
      </c>
      <c r="P17" t="str">
        <f>IF('Input Data'!P19="","",'Input Data'!P19*VLOOKUP((MATCH('Input Data'!$B$3,'Input Data 2'!$K$2:$K$5,0)),'Input Data 2'!$L$2:$N$5,3,FALSE))</f>
        <v/>
      </c>
      <c r="Q17" t="str">
        <f>IF('Input Data'!Q19="","",'Input Data'!Q19*VLOOKUP((MATCH('Input Data'!$B$3,'Input Data 2'!$K$2:$K$5,0)),'Input Data 2'!$L$2:$N$5,3,FALSE))</f>
        <v/>
      </c>
      <c r="S17" s="17">
        <v>3</v>
      </c>
      <c r="T17" s="60"/>
      <c r="U17" t="str">
        <f>IF('Input Data'!U19="","",'Input Data'!U19*VLOOKUP((MATCH('Input Data'!$B$3,'Input Data 2'!$K$2:$K$5,0)),'Input Data 2'!$L$2:$N$5,3,FALSE))</f>
        <v/>
      </c>
      <c r="V17" t="str">
        <f>IF('Input Data'!V19="","",'Input Data'!V19*VLOOKUP((MATCH('Input Data'!$B$3,'Input Data 2'!$K$2:$K$5,0)),'Input Data 2'!$L$2:$N$5,3,FALSE))</f>
        <v/>
      </c>
      <c r="W17" t="str">
        <f>IF('Input Data'!W19="","",'Input Data'!W19*VLOOKUP((MATCH('Input Data'!$B$3,'Input Data 2'!$K$2:$K$5,0)),'Input Data 2'!$L$2:$N$5,3,FALSE))</f>
        <v/>
      </c>
      <c r="Y17" s="17">
        <v>3</v>
      </c>
      <c r="Z17" s="60"/>
      <c r="AA17" t="str">
        <f>IF('Input Data'!AA19="","",'Input Data'!AA19*VLOOKUP((MATCH('Input Data'!$B$3,'Input Data 2'!$K$2:$K$5,0)),'Input Data 2'!$L$2:$N$5,3,FALSE))</f>
        <v/>
      </c>
      <c r="AB17" t="str">
        <f>IF('Input Data'!AB19="","",'Input Data'!AB19*VLOOKUP((MATCH('Input Data'!$B$3,'Input Data 2'!$K$2:$K$5,0)),'Input Data 2'!$L$2:$N$5,3,FALSE))</f>
        <v/>
      </c>
      <c r="AC17" t="str">
        <f>IF('Input Data'!AC19="","",'Input Data'!AC19*VLOOKUP((MATCH('Input Data'!$B$3,'Input Data 2'!$K$2:$K$5,0)),'Input Data 2'!$L$2:$N$5,3,FALSE))</f>
        <v/>
      </c>
    </row>
    <row r="18" spans="1:29" ht="14.55" customHeight="1" x14ac:dyDescent="0.3">
      <c r="A18" s="17">
        <v>4</v>
      </c>
      <c r="B18" s="60"/>
      <c r="C18" t="str">
        <f>IF('Input Data'!C20="","",'Input Data'!C20*VLOOKUP((MATCH('Input Data'!$B$3,'Input Data 2'!$K$2:$K$5,0)),'Input Data 2'!$L$2:$N$5,3,FALSE))</f>
        <v/>
      </c>
      <c r="D18" t="str">
        <f>IF('Input Data'!D20="","",'Input Data'!D20*VLOOKUP((MATCH('Input Data'!$B$3,'Input Data 2'!$K$2:$K$5,0)),'Input Data 2'!$L$2:$N$5,3,FALSE))</f>
        <v/>
      </c>
      <c r="E18" t="str">
        <f>IF('Input Data'!E20="","",'Input Data'!E20*VLOOKUP((MATCH('Input Data'!$B$3,'Input Data 2'!$K$2:$K$5,0)),'Input Data 2'!$L$2:$N$5,3,FALSE))</f>
        <v/>
      </c>
      <c r="G18" s="17">
        <v>4</v>
      </c>
      <c r="H18" s="60"/>
      <c r="I18" t="str">
        <f>IF('Input Data'!I20="","",'Input Data'!I20*VLOOKUP((MATCH('Input Data'!$B$3,'Input Data 2'!$K$2:$K$5,0)),'Input Data 2'!$L$2:$N$5,3,FALSE))</f>
        <v/>
      </c>
      <c r="J18" t="str">
        <f>IF('Input Data'!J20="","",'Input Data'!J20*VLOOKUP((MATCH('Input Data'!$B$3,'Input Data 2'!$K$2:$K$5,0)),'Input Data 2'!$L$2:$N$5,3,FALSE))</f>
        <v/>
      </c>
      <c r="K18" t="str">
        <f>IF('Input Data'!K20="","",'Input Data'!K20*VLOOKUP((MATCH('Input Data'!$B$3,'Input Data 2'!$K$2:$K$5,0)),'Input Data 2'!$L$2:$N$5,3,FALSE))</f>
        <v/>
      </c>
      <c r="M18" s="17">
        <v>4</v>
      </c>
      <c r="N18" s="60"/>
      <c r="O18" t="str">
        <f>IF('Input Data'!O20="","",'Input Data'!O20*VLOOKUP((MATCH('Input Data'!$B$3,'Input Data 2'!$K$2:$K$5,0)),'Input Data 2'!$L$2:$N$5,3,FALSE))</f>
        <v/>
      </c>
      <c r="P18" t="str">
        <f>IF('Input Data'!P20="","",'Input Data'!P20*VLOOKUP((MATCH('Input Data'!$B$3,'Input Data 2'!$K$2:$K$5,0)),'Input Data 2'!$L$2:$N$5,3,FALSE))</f>
        <v/>
      </c>
      <c r="Q18" t="str">
        <f>IF('Input Data'!Q20="","",'Input Data'!Q20*VLOOKUP((MATCH('Input Data'!$B$3,'Input Data 2'!$K$2:$K$5,0)),'Input Data 2'!$L$2:$N$5,3,FALSE))</f>
        <v/>
      </c>
      <c r="S18" s="17">
        <v>4</v>
      </c>
      <c r="T18" s="60"/>
      <c r="U18" t="str">
        <f>IF('Input Data'!U20="","",'Input Data'!U20*VLOOKUP((MATCH('Input Data'!$B$3,'Input Data 2'!$K$2:$K$5,0)),'Input Data 2'!$L$2:$N$5,3,FALSE))</f>
        <v/>
      </c>
      <c r="V18" t="str">
        <f>IF('Input Data'!V20="","",'Input Data'!V20*VLOOKUP((MATCH('Input Data'!$B$3,'Input Data 2'!$K$2:$K$5,0)),'Input Data 2'!$L$2:$N$5,3,FALSE))</f>
        <v/>
      </c>
      <c r="W18" t="str">
        <f>IF('Input Data'!W20="","",'Input Data'!W20*VLOOKUP((MATCH('Input Data'!$B$3,'Input Data 2'!$K$2:$K$5,0)),'Input Data 2'!$L$2:$N$5,3,FALSE))</f>
        <v/>
      </c>
      <c r="Y18" s="17">
        <v>4</v>
      </c>
      <c r="Z18" s="60"/>
      <c r="AA18" t="str">
        <f>IF('Input Data'!AA20="","",'Input Data'!AA20*VLOOKUP((MATCH('Input Data'!$B$3,'Input Data 2'!$K$2:$K$5,0)),'Input Data 2'!$L$2:$N$5,3,FALSE))</f>
        <v/>
      </c>
      <c r="AB18" t="str">
        <f>IF('Input Data'!AB20="","",'Input Data'!AB20*VLOOKUP((MATCH('Input Data'!$B$3,'Input Data 2'!$K$2:$K$5,0)),'Input Data 2'!$L$2:$N$5,3,FALSE))</f>
        <v/>
      </c>
      <c r="AC18" t="str">
        <f>IF('Input Data'!AC20="","",'Input Data'!AC20*VLOOKUP((MATCH('Input Data'!$B$3,'Input Data 2'!$K$2:$K$5,0)),'Input Data 2'!$L$2:$N$5,3,FALSE))</f>
        <v/>
      </c>
    </row>
    <row r="19" spans="1:29" ht="14.55" customHeight="1" x14ac:dyDescent="0.3">
      <c r="A19" s="17">
        <v>5</v>
      </c>
      <c r="B19" s="60"/>
      <c r="C19" t="str">
        <f>IF('Input Data'!C21="","",'Input Data'!C21*VLOOKUP((MATCH('Input Data'!$B$3,'Input Data 2'!$K$2:$K$5,0)),'Input Data 2'!$L$2:$N$5,3,FALSE))</f>
        <v/>
      </c>
      <c r="D19" t="str">
        <f>IF('Input Data'!D21="","",'Input Data'!D21*VLOOKUP((MATCH('Input Data'!$B$3,'Input Data 2'!$K$2:$K$5,0)),'Input Data 2'!$L$2:$N$5,3,FALSE))</f>
        <v/>
      </c>
      <c r="E19" t="str">
        <f>IF('Input Data'!E21="","",'Input Data'!E21*VLOOKUP((MATCH('Input Data'!$B$3,'Input Data 2'!$K$2:$K$5,0)),'Input Data 2'!$L$2:$N$5,3,FALSE))</f>
        <v/>
      </c>
      <c r="G19" s="17">
        <v>5</v>
      </c>
      <c r="H19" s="60"/>
      <c r="I19" t="str">
        <f>IF('Input Data'!I21="","",'Input Data'!I21*VLOOKUP((MATCH('Input Data'!$B$3,'Input Data 2'!$K$2:$K$5,0)),'Input Data 2'!$L$2:$N$5,3,FALSE))</f>
        <v/>
      </c>
      <c r="J19" t="str">
        <f>IF('Input Data'!J21="","",'Input Data'!J21*VLOOKUP((MATCH('Input Data'!$B$3,'Input Data 2'!$K$2:$K$5,0)),'Input Data 2'!$L$2:$N$5,3,FALSE))</f>
        <v/>
      </c>
      <c r="K19" t="str">
        <f>IF('Input Data'!K21="","",'Input Data'!K21*VLOOKUP((MATCH('Input Data'!$B$3,'Input Data 2'!$K$2:$K$5,0)),'Input Data 2'!$L$2:$N$5,3,FALSE))</f>
        <v/>
      </c>
      <c r="M19" s="17">
        <v>5</v>
      </c>
      <c r="N19" s="60"/>
      <c r="O19" t="str">
        <f>IF('Input Data'!O21="","",'Input Data'!O21*VLOOKUP((MATCH('Input Data'!$B$3,'Input Data 2'!$K$2:$K$5,0)),'Input Data 2'!$L$2:$N$5,3,FALSE))</f>
        <v/>
      </c>
      <c r="P19" t="str">
        <f>IF('Input Data'!P21="","",'Input Data'!P21*VLOOKUP((MATCH('Input Data'!$B$3,'Input Data 2'!$K$2:$K$5,0)),'Input Data 2'!$L$2:$N$5,3,FALSE))</f>
        <v/>
      </c>
      <c r="Q19" t="str">
        <f>IF('Input Data'!Q21="","",'Input Data'!Q21*VLOOKUP((MATCH('Input Data'!$B$3,'Input Data 2'!$K$2:$K$5,0)),'Input Data 2'!$L$2:$N$5,3,FALSE))</f>
        <v/>
      </c>
      <c r="S19" s="17">
        <v>5</v>
      </c>
      <c r="T19" s="60"/>
      <c r="U19" t="str">
        <f>IF('Input Data'!U21="","",'Input Data'!U21*VLOOKUP((MATCH('Input Data'!$B$3,'Input Data 2'!$K$2:$K$5,0)),'Input Data 2'!$L$2:$N$5,3,FALSE))</f>
        <v/>
      </c>
      <c r="V19" t="str">
        <f>IF('Input Data'!V21="","",'Input Data'!V21*VLOOKUP((MATCH('Input Data'!$B$3,'Input Data 2'!$K$2:$K$5,0)),'Input Data 2'!$L$2:$N$5,3,FALSE))</f>
        <v/>
      </c>
      <c r="W19" t="str">
        <f>IF('Input Data'!W21="","",'Input Data'!W21*VLOOKUP((MATCH('Input Data'!$B$3,'Input Data 2'!$K$2:$K$5,0)),'Input Data 2'!$L$2:$N$5,3,FALSE))</f>
        <v/>
      </c>
      <c r="Y19" s="17">
        <v>5</v>
      </c>
      <c r="Z19" s="60"/>
      <c r="AA19" t="str">
        <f>IF('Input Data'!AA21="","",'Input Data'!AA21*VLOOKUP((MATCH('Input Data'!$B$3,'Input Data 2'!$K$2:$K$5,0)),'Input Data 2'!$L$2:$N$5,3,FALSE))</f>
        <v/>
      </c>
      <c r="AB19" t="str">
        <f>IF('Input Data'!AB21="","",'Input Data'!AB21*VLOOKUP((MATCH('Input Data'!$B$3,'Input Data 2'!$K$2:$K$5,0)),'Input Data 2'!$L$2:$N$5,3,FALSE))</f>
        <v/>
      </c>
      <c r="AC19" t="str">
        <f>IF('Input Data'!AC21="","",'Input Data'!AC21*VLOOKUP((MATCH('Input Data'!$B$3,'Input Data 2'!$K$2:$K$5,0)),'Input Data 2'!$L$2:$N$5,3,FALSE))</f>
        <v/>
      </c>
    </row>
    <row r="20" spans="1:29" ht="14.55" customHeight="1" x14ac:dyDescent="0.3">
      <c r="A20" s="17">
        <v>6</v>
      </c>
      <c r="B20" s="60"/>
      <c r="C20" t="str">
        <f>IF('Input Data'!C22="","",'Input Data'!C22*VLOOKUP((MATCH('Input Data'!$B$3,'Input Data 2'!$K$2:$K$5,0)),'Input Data 2'!$L$2:$N$5,3,FALSE))</f>
        <v/>
      </c>
      <c r="D20" t="str">
        <f>IF('Input Data'!D22="","",'Input Data'!D22*VLOOKUP((MATCH('Input Data'!$B$3,'Input Data 2'!$K$2:$K$5,0)),'Input Data 2'!$L$2:$N$5,3,FALSE))</f>
        <v/>
      </c>
      <c r="E20" t="str">
        <f>IF('Input Data'!E22="","",'Input Data'!E22*VLOOKUP((MATCH('Input Data'!$B$3,'Input Data 2'!$K$2:$K$5,0)),'Input Data 2'!$L$2:$N$5,3,FALSE))</f>
        <v/>
      </c>
      <c r="G20" s="17">
        <v>6</v>
      </c>
      <c r="H20" s="60"/>
      <c r="I20" t="str">
        <f>IF('Input Data'!I22="","",'Input Data'!I22*VLOOKUP((MATCH('Input Data'!$B$3,'Input Data 2'!$K$2:$K$5,0)),'Input Data 2'!$L$2:$N$5,3,FALSE))</f>
        <v/>
      </c>
      <c r="J20" t="str">
        <f>IF('Input Data'!J22="","",'Input Data'!J22*VLOOKUP((MATCH('Input Data'!$B$3,'Input Data 2'!$K$2:$K$5,0)),'Input Data 2'!$L$2:$N$5,3,FALSE))</f>
        <v/>
      </c>
      <c r="K20" t="str">
        <f>IF('Input Data'!K22="","",'Input Data'!K22*VLOOKUP((MATCH('Input Data'!$B$3,'Input Data 2'!$K$2:$K$5,0)),'Input Data 2'!$L$2:$N$5,3,FALSE))</f>
        <v/>
      </c>
      <c r="M20" s="17">
        <v>6</v>
      </c>
      <c r="N20" s="60"/>
      <c r="O20" t="str">
        <f>IF('Input Data'!O22="","",'Input Data'!O22*VLOOKUP((MATCH('Input Data'!$B$3,'Input Data 2'!$K$2:$K$5,0)),'Input Data 2'!$L$2:$N$5,3,FALSE))</f>
        <v/>
      </c>
      <c r="P20" t="str">
        <f>IF('Input Data'!P22="","",'Input Data'!P22*VLOOKUP((MATCH('Input Data'!$B$3,'Input Data 2'!$K$2:$K$5,0)),'Input Data 2'!$L$2:$N$5,3,FALSE))</f>
        <v/>
      </c>
      <c r="Q20" t="str">
        <f>IF('Input Data'!Q22="","",'Input Data'!Q22*VLOOKUP((MATCH('Input Data'!$B$3,'Input Data 2'!$K$2:$K$5,0)),'Input Data 2'!$L$2:$N$5,3,FALSE))</f>
        <v/>
      </c>
      <c r="S20" s="17">
        <v>6</v>
      </c>
      <c r="T20" s="60"/>
      <c r="U20" t="str">
        <f>IF('Input Data'!U22="","",'Input Data'!U22*VLOOKUP((MATCH('Input Data'!$B$3,'Input Data 2'!$K$2:$K$5,0)),'Input Data 2'!$L$2:$N$5,3,FALSE))</f>
        <v/>
      </c>
      <c r="V20" t="str">
        <f>IF('Input Data'!V22="","",'Input Data'!V22*VLOOKUP((MATCH('Input Data'!$B$3,'Input Data 2'!$K$2:$K$5,0)),'Input Data 2'!$L$2:$N$5,3,FALSE))</f>
        <v/>
      </c>
      <c r="W20" t="str">
        <f>IF('Input Data'!W22="","",'Input Data'!W22*VLOOKUP((MATCH('Input Data'!$B$3,'Input Data 2'!$K$2:$K$5,0)),'Input Data 2'!$L$2:$N$5,3,FALSE))</f>
        <v/>
      </c>
      <c r="Y20" s="17">
        <v>6</v>
      </c>
      <c r="Z20" s="60"/>
      <c r="AA20" t="str">
        <f>IF('Input Data'!AA22="","",'Input Data'!AA22*VLOOKUP((MATCH('Input Data'!$B$3,'Input Data 2'!$K$2:$K$5,0)),'Input Data 2'!$L$2:$N$5,3,FALSE))</f>
        <v/>
      </c>
      <c r="AB20" t="str">
        <f>IF('Input Data'!AB22="","",'Input Data'!AB22*VLOOKUP((MATCH('Input Data'!$B$3,'Input Data 2'!$K$2:$K$5,0)),'Input Data 2'!$L$2:$N$5,3,FALSE))</f>
        <v/>
      </c>
      <c r="AC20" t="str">
        <f>IF('Input Data'!AC22="","",'Input Data'!AC22*VLOOKUP((MATCH('Input Data'!$B$3,'Input Data 2'!$K$2:$K$5,0)),'Input Data 2'!$L$2:$N$5,3,FALSE))</f>
        <v/>
      </c>
    </row>
    <row r="21" spans="1:29" ht="14.55" customHeight="1" x14ac:dyDescent="0.3">
      <c r="A21" s="17">
        <v>7</v>
      </c>
      <c r="B21" s="60"/>
      <c r="C21" t="str">
        <f>IF('Input Data'!C23="","",'Input Data'!C23*VLOOKUP((MATCH('Input Data'!$B$3,'Input Data 2'!$K$2:$K$5,0)),'Input Data 2'!$L$2:$N$5,3,FALSE))</f>
        <v/>
      </c>
      <c r="D21" t="str">
        <f>IF('Input Data'!D23="","",'Input Data'!D23*VLOOKUP((MATCH('Input Data'!$B$3,'Input Data 2'!$K$2:$K$5,0)),'Input Data 2'!$L$2:$N$5,3,FALSE))</f>
        <v/>
      </c>
      <c r="E21" t="str">
        <f>IF('Input Data'!E23="","",'Input Data'!E23*VLOOKUP((MATCH('Input Data'!$B$3,'Input Data 2'!$K$2:$K$5,0)),'Input Data 2'!$L$2:$N$5,3,FALSE))</f>
        <v/>
      </c>
      <c r="G21" s="17">
        <v>7</v>
      </c>
      <c r="H21" s="60"/>
      <c r="I21" t="str">
        <f>IF('Input Data'!I23="","",'Input Data'!I23*VLOOKUP((MATCH('Input Data'!$B$3,'Input Data 2'!$K$2:$K$5,0)),'Input Data 2'!$L$2:$N$5,3,FALSE))</f>
        <v/>
      </c>
      <c r="J21" t="str">
        <f>IF('Input Data'!J23="","",'Input Data'!J23*VLOOKUP((MATCH('Input Data'!$B$3,'Input Data 2'!$K$2:$K$5,0)),'Input Data 2'!$L$2:$N$5,3,FALSE))</f>
        <v/>
      </c>
      <c r="K21" t="str">
        <f>IF('Input Data'!K23="","",'Input Data'!K23*VLOOKUP((MATCH('Input Data'!$B$3,'Input Data 2'!$K$2:$K$5,0)),'Input Data 2'!$L$2:$N$5,3,FALSE))</f>
        <v/>
      </c>
      <c r="M21" s="17">
        <v>7</v>
      </c>
      <c r="N21" s="60"/>
      <c r="O21" t="str">
        <f>IF('Input Data'!O23="","",'Input Data'!O23*VLOOKUP((MATCH('Input Data'!$B$3,'Input Data 2'!$K$2:$K$5,0)),'Input Data 2'!$L$2:$N$5,3,FALSE))</f>
        <v/>
      </c>
      <c r="P21" t="str">
        <f>IF('Input Data'!P23="","",'Input Data'!P23*VLOOKUP((MATCH('Input Data'!$B$3,'Input Data 2'!$K$2:$K$5,0)),'Input Data 2'!$L$2:$N$5,3,FALSE))</f>
        <v/>
      </c>
      <c r="Q21" t="str">
        <f>IF('Input Data'!Q23="","",'Input Data'!Q23*VLOOKUP((MATCH('Input Data'!$B$3,'Input Data 2'!$K$2:$K$5,0)),'Input Data 2'!$L$2:$N$5,3,FALSE))</f>
        <v/>
      </c>
      <c r="S21" s="17">
        <v>7</v>
      </c>
      <c r="T21" s="60"/>
      <c r="U21" t="str">
        <f>IF('Input Data'!U23="","",'Input Data'!U23*VLOOKUP((MATCH('Input Data'!$B$3,'Input Data 2'!$K$2:$K$5,0)),'Input Data 2'!$L$2:$N$5,3,FALSE))</f>
        <v/>
      </c>
      <c r="V21" t="str">
        <f>IF('Input Data'!V23="","",'Input Data'!V23*VLOOKUP((MATCH('Input Data'!$B$3,'Input Data 2'!$K$2:$K$5,0)),'Input Data 2'!$L$2:$N$5,3,FALSE))</f>
        <v/>
      </c>
      <c r="W21" t="str">
        <f>IF('Input Data'!W23="","",'Input Data'!W23*VLOOKUP((MATCH('Input Data'!$B$3,'Input Data 2'!$K$2:$K$5,0)),'Input Data 2'!$L$2:$N$5,3,FALSE))</f>
        <v/>
      </c>
      <c r="Y21" s="17">
        <v>7</v>
      </c>
      <c r="Z21" s="60"/>
      <c r="AA21" t="str">
        <f>IF('Input Data'!AA23="","",'Input Data'!AA23*VLOOKUP((MATCH('Input Data'!$B$3,'Input Data 2'!$K$2:$K$5,0)),'Input Data 2'!$L$2:$N$5,3,FALSE))</f>
        <v/>
      </c>
      <c r="AB21" t="str">
        <f>IF('Input Data'!AB23="","",'Input Data'!AB23*VLOOKUP((MATCH('Input Data'!$B$3,'Input Data 2'!$K$2:$K$5,0)),'Input Data 2'!$L$2:$N$5,3,FALSE))</f>
        <v/>
      </c>
      <c r="AC21" t="str">
        <f>IF('Input Data'!AC23="","",'Input Data'!AC23*VLOOKUP((MATCH('Input Data'!$B$3,'Input Data 2'!$K$2:$K$5,0)),'Input Data 2'!$L$2:$N$5,3,FALSE))</f>
        <v/>
      </c>
    </row>
    <row r="22" spans="1:29" ht="14.55" customHeight="1" x14ac:dyDescent="0.3">
      <c r="A22" s="17">
        <v>8</v>
      </c>
      <c r="B22" s="60"/>
      <c r="C22" t="str">
        <f>IF('Input Data'!C24="","",'Input Data'!C24*VLOOKUP((MATCH('Input Data'!$B$3,'Input Data 2'!$K$2:$K$5,0)),'Input Data 2'!$L$2:$N$5,3,FALSE))</f>
        <v/>
      </c>
      <c r="D22" t="str">
        <f>IF('Input Data'!D24="","",'Input Data'!D24*VLOOKUP((MATCH('Input Data'!$B$3,'Input Data 2'!$K$2:$K$5,0)),'Input Data 2'!$L$2:$N$5,3,FALSE))</f>
        <v/>
      </c>
      <c r="E22" t="str">
        <f>IF('Input Data'!E24="","",'Input Data'!E24*VLOOKUP((MATCH('Input Data'!$B$3,'Input Data 2'!$K$2:$K$5,0)),'Input Data 2'!$L$2:$N$5,3,FALSE))</f>
        <v/>
      </c>
      <c r="G22" s="17">
        <v>8</v>
      </c>
      <c r="H22" s="60"/>
      <c r="I22" t="str">
        <f>IF('Input Data'!I24="","",'Input Data'!I24*VLOOKUP((MATCH('Input Data'!$B$3,'Input Data 2'!$K$2:$K$5,0)),'Input Data 2'!$L$2:$N$5,3,FALSE))</f>
        <v/>
      </c>
      <c r="J22" t="str">
        <f>IF('Input Data'!J24="","",'Input Data'!J24*VLOOKUP((MATCH('Input Data'!$B$3,'Input Data 2'!$K$2:$K$5,0)),'Input Data 2'!$L$2:$N$5,3,FALSE))</f>
        <v/>
      </c>
      <c r="K22" t="str">
        <f>IF('Input Data'!K24="","",'Input Data'!K24*VLOOKUP((MATCH('Input Data'!$B$3,'Input Data 2'!$K$2:$K$5,0)),'Input Data 2'!$L$2:$N$5,3,FALSE))</f>
        <v/>
      </c>
      <c r="M22" s="17">
        <v>8</v>
      </c>
      <c r="N22" s="60"/>
      <c r="O22" t="str">
        <f>IF('Input Data'!O24="","",'Input Data'!O24*VLOOKUP((MATCH('Input Data'!$B$3,'Input Data 2'!$K$2:$K$5,0)),'Input Data 2'!$L$2:$N$5,3,FALSE))</f>
        <v/>
      </c>
      <c r="P22" t="str">
        <f>IF('Input Data'!P24="","",'Input Data'!P24*VLOOKUP((MATCH('Input Data'!$B$3,'Input Data 2'!$K$2:$K$5,0)),'Input Data 2'!$L$2:$N$5,3,FALSE))</f>
        <v/>
      </c>
      <c r="Q22" t="str">
        <f>IF('Input Data'!Q24="","",'Input Data'!Q24*VLOOKUP((MATCH('Input Data'!$B$3,'Input Data 2'!$K$2:$K$5,0)),'Input Data 2'!$L$2:$N$5,3,FALSE))</f>
        <v/>
      </c>
      <c r="S22" s="17">
        <v>8</v>
      </c>
      <c r="T22" s="60"/>
      <c r="U22" t="str">
        <f>IF('Input Data'!U24="","",'Input Data'!U24*VLOOKUP((MATCH('Input Data'!$B$3,'Input Data 2'!$K$2:$K$5,0)),'Input Data 2'!$L$2:$N$5,3,FALSE))</f>
        <v/>
      </c>
      <c r="V22" t="str">
        <f>IF('Input Data'!V24="","",'Input Data'!V24*VLOOKUP((MATCH('Input Data'!$B$3,'Input Data 2'!$K$2:$K$5,0)),'Input Data 2'!$L$2:$N$5,3,FALSE))</f>
        <v/>
      </c>
      <c r="W22" t="str">
        <f>IF('Input Data'!W24="","",'Input Data'!W24*VLOOKUP((MATCH('Input Data'!$B$3,'Input Data 2'!$K$2:$K$5,0)),'Input Data 2'!$L$2:$N$5,3,FALSE))</f>
        <v/>
      </c>
      <c r="Y22" s="17">
        <v>8</v>
      </c>
      <c r="Z22" s="60"/>
      <c r="AA22" t="str">
        <f>IF('Input Data'!AA24="","",'Input Data'!AA24*VLOOKUP((MATCH('Input Data'!$B$3,'Input Data 2'!$K$2:$K$5,0)),'Input Data 2'!$L$2:$N$5,3,FALSE))</f>
        <v/>
      </c>
      <c r="AB22" t="str">
        <f>IF('Input Data'!AB24="","",'Input Data'!AB24*VLOOKUP((MATCH('Input Data'!$B$3,'Input Data 2'!$K$2:$K$5,0)),'Input Data 2'!$L$2:$N$5,3,FALSE))</f>
        <v/>
      </c>
      <c r="AC22" t="str">
        <f>IF('Input Data'!AC24="","",'Input Data'!AC24*VLOOKUP((MATCH('Input Data'!$B$3,'Input Data 2'!$K$2:$K$5,0)),'Input Data 2'!$L$2:$N$5,3,FALSE))</f>
        <v/>
      </c>
    </row>
    <row r="23" spans="1:29" ht="14.55" customHeight="1" x14ac:dyDescent="0.3">
      <c r="A23" s="17">
        <v>9</v>
      </c>
      <c r="B23" s="60"/>
      <c r="C23" t="str">
        <f>IF('Input Data'!C25="","",'Input Data'!C25*VLOOKUP((MATCH('Input Data'!$B$3,'Input Data 2'!$K$2:$K$5,0)),'Input Data 2'!$L$2:$N$5,3,FALSE))</f>
        <v/>
      </c>
      <c r="D23" t="str">
        <f>IF('Input Data'!D25="","",'Input Data'!D25*VLOOKUP((MATCH('Input Data'!$B$3,'Input Data 2'!$K$2:$K$5,0)),'Input Data 2'!$L$2:$N$5,3,FALSE))</f>
        <v/>
      </c>
      <c r="E23" t="str">
        <f>IF('Input Data'!E25="","",'Input Data'!E25*VLOOKUP((MATCH('Input Data'!$B$3,'Input Data 2'!$K$2:$K$5,0)),'Input Data 2'!$L$2:$N$5,3,FALSE))</f>
        <v/>
      </c>
      <c r="G23" s="17">
        <v>9</v>
      </c>
      <c r="H23" s="60"/>
      <c r="I23" t="str">
        <f>IF('Input Data'!I25="","",'Input Data'!I25*VLOOKUP((MATCH('Input Data'!$B$3,'Input Data 2'!$K$2:$K$5,0)),'Input Data 2'!$L$2:$N$5,3,FALSE))</f>
        <v/>
      </c>
      <c r="J23" t="str">
        <f>IF('Input Data'!J25="","",'Input Data'!J25*VLOOKUP((MATCH('Input Data'!$B$3,'Input Data 2'!$K$2:$K$5,0)),'Input Data 2'!$L$2:$N$5,3,FALSE))</f>
        <v/>
      </c>
      <c r="K23" t="str">
        <f>IF('Input Data'!K25="","",'Input Data'!K25*VLOOKUP((MATCH('Input Data'!$B$3,'Input Data 2'!$K$2:$K$5,0)),'Input Data 2'!$L$2:$N$5,3,FALSE))</f>
        <v/>
      </c>
      <c r="M23" s="17">
        <v>9</v>
      </c>
      <c r="N23" s="60"/>
      <c r="O23" t="str">
        <f>IF('Input Data'!O25="","",'Input Data'!O25*VLOOKUP((MATCH('Input Data'!$B$3,'Input Data 2'!$K$2:$K$5,0)),'Input Data 2'!$L$2:$N$5,3,FALSE))</f>
        <v/>
      </c>
      <c r="P23" t="str">
        <f>IF('Input Data'!P25="","",'Input Data'!P25*VLOOKUP((MATCH('Input Data'!$B$3,'Input Data 2'!$K$2:$K$5,0)),'Input Data 2'!$L$2:$N$5,3,FALSE))</f>
        <v/>
      </c>
      <c r="Q23" t="str">
        <f>IF('Input Data'!Q25="","",'Input Data'!Q25*VLOOKUP((MATCH('Input Data'!$B$3,'Input Data 2'!$K$2:$K$5,0)),'Input Data 2'!$L$2:$N$5,3,FALSE))</f>
        <v/>
      </c>
      <c r="S23" s="17">
        <v>9</v>
      </c>
      <c r="T23" s="60"/>
      <c r="U23" t="str">
        <f>IF('Input Data'!U25="","",'Input Data'!U25*VLOOKUP((MATCH('Input Data'!$B$3,'Input Data 2'!$K$2:$K$5,0)),'Input Data 2'!$L$2:$N$5,3,FALSE))</f>
        <v/>
      </c>
      <c r="V23" t="str">
        <f>IF('Input Data'!V25="","",'Input Data'!V25*VLOOKUP((MATCH('Input Data'!$B$3,'Input Data 2'!$K$2:$K$5,0)),'Input Data 2'!$L$2:$N$5,3,FALSE))</f>
        <v/>
      </c>
      <c r="W23" t="str">
        <f>IF('Input Data'!W25="","",'Input Data'!W25*VLOOKUP((MATCH('Input Data'!$B$3,'Input Data 2'!$K$2:$K$5,0)),'Input Data 2'!$L$2:$N$5,3,FALSE))</f>
        <v/>
      </c>
      <c r="Y23" s="17">
        <v>9</v>
      </c>
      <c r="Z23" s="60"/>
      <c r="AA23" t="str">
        <f>IF('Input Data'!AA25="","",'Input Data'!AA25*VLOOKUP((MATCH('Input Data'!$B$3,'Input Data 2'!$K$2:$K$5,0)),'Input Data 2'!$L$2:$N$5,3,FALSE))</f>
        <v/>
      </c>
      <c r="AB23" t="str">
        <f>IF('Input Data'!AB25="","",'Input Data'!AB25*VLOOKUP((MATCH('Input Data'!$B$3,'Input Data 2'!$K$2:$K$5,0)),'Input Data 2'!$L$2:$N$5,3,FALSE))</f>
        <v/>
      </c>
      <c r="AC23" t="str">
        <f>IF('Input Data'!AC25="","",'Input Data'!AC25*VLOOKUP((MATCH('Input Data'!$B$3,'Input Data 2'!$K$2:$K$5,0)),'Input Data 2'!$L$2:$N$5,3,FALSE))</f>
        <v/>
      </c>
    </row>
    <row r="24" spans="1:29" ht="14.55" customHeight="1" x14ac:dyDescent="0.3">
      <c r="A24" s="17">
        <v>10</v>
      </c>
      <c r="B24" s="60"/>
      <c r="C24" t="str">
        <f>IF('Input Data'!C26="","",'Input Data'!C26*VLOOKUP((MATCH('Input Data'!$B$3,'Input Data 2'!$K$2:$K$5,0)),'Input Data 2'!$L$2:$N$5,3,FALSE))</f>
        <v/>
      </c>
      <c r="D24" t="str">
        <f>IF('Input Data'!D26="","",'Input Data'!D26*VLOOKUP((MATCH('Input Data'!$B$3,'Input Data 2'!$K$2:$K$5,0)),'Input Data 2'!$L$2:$N$5,3,FALSE))</f>
        <v/>
      </c>
      <c r="E24" t="str">
        <f>IF('Input Data'!E26="","",'Input Data'!E26*VLOOKUP((MATCH('Input Data'!$B$3,'Input Data 2'!$K$2:$K$5,0)),'Input Data 2'!$L$2:$N$5,3,FALSE))</f>
        <v/>
      </c>
      <c r="G24" s="17">
        <v>10</v>
      </c>
      <c r="H24" s="60"/>
      <c r="I24" t="str">
        <f>IF('Input Data'!I26="","",'Input Data'!I26*VLOOKUP((MATCH('Input Data'!$B$3,'Input Data 2'!$K$2:$K$5,0)),'Input Data 2'!$L$2:$N$5,3,FALSE))</f>
        <v/>
      </c>
      <c r="J24" t="str">
        <f>IF('Input Data'!J26="","",'Input Data'!J26*VLOOKUP((MATCH('Input Data'!$B$3,'Input Data 2'!$K$2:$K$5,0)),'Input Data 2'!$L$2:$N$5,3,FALSE))</f>
        <v/>
      </c>
      <c r="K24" t="str">
        <f>IF('Input Data'!K26="","",'Input Data'!K26*VLOOKUP((MATCH('Input Data'!$B$3,'Input Data 2'!$K$2:$K$5,0)),'Input Data 2'!$L$2:$N$5,3,FALSE))</f>
        <v/>
      </c>
      <c r="M24" s="17">
        <v>10</v>
      </c>
      <c r="N24" s="60"/>
      <c r="O24" t="str">
        <f>IF('Input Data'!O26="","",'Input Data'!O26*VLOOKUP((MATCH('Input Data'!$B$3,'Input Data 2'!$K$2:$K$5,0)),'Input Data 2'!$L$2:$N$5,3,FALSE))</f>
        <v/>
      </c>
      <c r="P24" t="str">
        <f>IF('Input Data'!P26="","",'Input Data'!P26*VLOOKUP((MATCH('Input Data'!$B$3,'Input Data 2'!$K$2:$K$5,0)),'Input Data 2'!$L$2:$N$5,3,FALSE))</f>
        <v/>
      </c>
      <c r="Q24" t="str">
        <f>IF('Input Data'!Q26="","",'Input Data'!Q26*VLOOKUP((MATCH('Input Data'!$B$3,'Input Data 2'!$K$2:$K$5,0)),'Input Data 2'!$L$2:$N$5,3,FALSE))</f>
        <v/>
      </c>
      <c r="S24" s="17">
        <v>10</v>
      </c>
      <c r="T24" s="60"/>
      <c r="U24" t="str">
        <f>IF('Input Data'!U26="","",'Input Data'!U26*VLOOKUP((MATCH('Input Data'!$B$3,'Input Data 2'!$K$2:$K$5,0)),'Input Data 2'!$L$2:$N$5,3,FALSE))</f>
        <v/>
      </c>
      <c r="V24" t="str">
        <f>IF('Input Data'!V26="","",'Input Data'!V26*VLOOKUP((MATCH('Input Data'!$B$3,'Input Data 2'!$K$2:$K$5,0)),'Input Data 2'!$L$2:$N$5,3,FALSE))</f>
        <v/>
      </c>
      <c r="W24" t="str">
        <f>IF('Input Data'!W26="","",'Input Data'!W26*VLOOKUP((MATCH('Input Data'!$B$3,'Input Data 2'!$K$2:$K$5,0)),'Input Data 2'!$L$2:$N$5,3,FALSE))</f>
        <v/>
      </c>
      <c r="Y24" s="17">
        <v>10</v>
      </c>
      <c r="Z24" s="60"/>
      <c r="AA24" t="str">
        <f>IF('Input Data'!AA26="","",'Input Data'!AA26*VLOOKUP((MATCH('Input Data'!$B$3,'Input Data 2'!$K$2:$K$5,0)),'Input Data 2'!$L$2:$N$5,3,FALSE))</f>
        <v/>
      </c>
      <c r="AB24" t="str">
        <f>IF('Input Data'!AB26="","",'Input Data'!AB26*VLOOKUP((MATCH('Input Data'!$B$3,'Input Data 2'!$K$2:$K$5,0)),'Input Data 2'!$L$2:$N$5,3,FALSE))</f>
        <v/>
      </c>
      <c r="AC24" t="str">
        <f>IF('Input Data'!AC26="","",'Input Data'!AC26*VLOOKUP((MATCH('Input Data'!$B$3,'Input Data 2'!$K$2:$K$5,0)),'Input Data 2'!$L$2:$N$5,3,FALSE))</f>
        <v/>
      </c>
    </row>
    <row r="25" spans="1:29" ht="14.55" customHeight="1" x14ac:dyDescent="0.3">
      <c r="A25" s="17">
        <v>11</v>
      </c>
      <c r="B25" s="60"/>
      <c r="C25" t="str">
        <f>IF('Input Data'!C27="","",'Input Data'!C27*VLOOKUP((MATCH('Input Data'!$B$3,'Input Data 2'!$K$2:$K$5,0)),'Input Data 2'!$L$2:$N$5,3,FALSE))</f>
        <v/>
      </c>
      <c r="D25" t="str">
        <f>IF('Input Data'!D27="","",'Input Data'!D27*VLOOKUP((MATCH('Input Data'!$B$3,'Input Data 2'!$K$2:$K$5,0)),'Input Data 2'!$L$2:$N$5,3,FALSE))</f>
        <v/>
      </c>
      <c r="E25" t="str">
        <f>IF('Input Data'!E27="","",'Input Data'!E27*VLOOKUP((MATCH('Input Data'!$B$3,'Input Data 2'!$K$2:$K$5,0)),'Input Data 2'!$L$2:$N$5,3,FALSE))</f>
        <v/>
      </c>
      <c r="G25" s="17">
        <v>11</v>
      </c>
      <c r="H25" s="60"/>
      <c r="I25" t="str">
        <f>IF('Input Data'!I27="","",'Input Data'!I27*VLOOKUP((MATCH('Input Data'!$B$3,'Input Data 2'!$K$2:$K$5,0)),'Input Data 2'!$L$2:$N$5,3,FALSE))</f>
        <v/>
      </c>
      <c r="J25" t="str">
        <f>IF('Input Data'!J27="","",'Input Data'!J27*VLOOKUP((MATCH('Input Data'!$B$3,'Input Data 2'!$K$2:$K$5,0)),'Input Data 2'!$L$2:$N$5,3,FALSE))</f>
        <v/>
      </c>
      <c r="K25" t="str">
        <f>IF('Input Data'!K27="","",'Input Data'!K27*VLOOKUP((MATCH('Input Data'!$B$3,'Input Data 2'!$K$2:$K$5,0)),'Input Data 2'!$L$2:$N$5,3,FALSE))</f>
        <v/>
      </c>
      <c r="M25" s="17">
        <v>11</v>
      </c>
      <c r="N25" s="60"/>
      <c r="O25" t="str">
        <f>IF('Input Data'!O27="","",'Input Data'!O27*VLOOKUP((MATCH('Input Data'!$B$3,'Input Data 2'!$K$2:$K$5,0)),'Input Data 2'!$L$2:$N$5,3,FALSE))</f>
        <v/>
      </c>
      <c r="P25" t="str">
        <f>IF('Input Data'!P27="","",'Input Data'!P27*VLOOKUP((MATCH('Input Data'!$B$3,'Input Data 2'!$K$2:$K$5,0)),'Input Data 2'!$L$2:$N$5,3,FALSE))</f>
        <v/>
      </c>
      <c r="Q25" t="str">
        <f>IF('Input Data'!Q27="","",'Input Data'!Q27*VLOOKUP((MATCH('Input Data'!$B$3,'Input Data 2'!$K$2:$K$5,0)),'Input Data 2'!$L$2:$N$5,3,FALSE))</f>
        <v/>
      </c>
      <c r="S25" s="17">
        <v>11</v>
      </c>
      <c r="T25" s="60"/>
      <c r="U25" t="str">
        <f>IF('Input Data'!U27="","",'Input Data'!U27*VLOOKUP((MATCH('Input Data'!$B$3,'Input Data 2'!$K$2:$K$5,0)),'Input Data 2'!$L$2:$N$5,3,FALSE))</f>
        <v/>
      </c>
      <c r="V25" t="str">
        <f>IF('Input Data'!V27="","",'Input Data'!V27*VLOOKUP((MATCH('Input Data'!$B$3,'Input Data 2'!$K$2:$K$5,0)),'Input Data 2'!$L$2:$N$5,3,FALSE))</f>
        <v/>
      </c>
      <c r="W25" t="str">
        <f>IF('Input Data'!W27="","",'Input Data'!W27*VLOOKUP((MATCH('Input Data'!$B$3,'Input Data 2'!$K$2:$K$5,0)),'Input Data 2'!$L$2:$N$5,3,FALSE))</f>
        <v/>
      </c>
      <c r="Y25" s="17">
        <v>11</v>
      </c>
      <c r="Z25" s="60"/>
      <c r="AA25" t="str">
        <f>IF('Input Data'!AA27="","",'Input Data'!AA27*VLOOKUP((MATCH('Input Data'!$B$3,'Input Data 2'!$K$2:$K$5,0)),'Input Data 2'!$L$2:$N$5,3,FALSE))</f>
        <v/>
      </c>
      <c r="AB25" t="str">
        <f>IF('Input Data'!AB27="","",'Input Data'!AB27*VLOOKUP((MATCH('Input Data'!$B$3,'Input Data 2'!$K$2:$K$5,0)),'Input Data 2'!$L$2:$N$5,3,FALSE))</f>
        <v/>
      </c>
      <c r="AC25" t="str">
        <f>IF('Input Data'!AC27="","",'Input Data'!AC27*VLOOKUP((MATCH('Input Data'!$B$3,'Input Data 2'!$K$2:$K$5,0)),'Input Data 2'!$L$2:$N$5,3,FALSE))</f>
        <v/>
      </c>
    </row>
    <row r="26" spans="1:29" ht="14.55" customHeight="1" x14ac:dyDescent="0.3">
      <c r="A26" s="17">
        <v>12</v>
      </c>
      <c r="B26" s="60"/>
      <c r="C26" t="str">
        <f>IF('Input Data'!C28="","",'Input Data'!C28*VLOOKUP((MATCH('Input Data'!$B$3,'Input Data 2'!$K$2:$K$5,0)),'Input Data 2'!$L$2:$N$5,3,FALSE))</f>
        <v/>
      </c>
      <c r="D26" t="str">
        <f>IF('Input Data'!D28="","",'Input Data'!D28*VLOOKUP((MATCH('Input Data'!$B$3,'Input Data 2'!$K$2:$K$5,0)),'Input Data 2'!$L$2:$N$5,3,FALSE))</f>
        <v/>
      </c>
      <c r="E26" t="str">
        <f>IF('Input Data'!E28="","",'Input Data'!E28*VLOOKUP((MATCH('Input Data'!$B$3,'Input Data 2'!$K$2:$K$5,0)),'Input Data 2'!$L$2:$N$5,3,FALSE))</f>
        <v/>
      </c>
      <c r="G26" s="17">
        <v>12</v>
      </c>
      <c r="H26" s="60"/>
      <c r="I26" t="str">
        <f>IF('Input Data'!I28="","",'Input Data'!I28*VLOOKUP((MATCH('Input Data'!$B$3,'Input Data 2'!$K$2:$K$5,0)),'Input Data 2'!$L$2:$N$5,3,FALSE))</f>
        <v/>
      </c>
      <c r="J26" t="str">
        <f>IF('Input Data'!J28="","",'Input Data'!J28*VLOOKUP((MATCH('Input Data'!$B$3,'Input Data 2'!$K$2:$K$5,0)),'Input Data 2'!$L$2:$N$5,3,FALSE))</f>
        <v/>
      </c>
      <c r="K26" t="str">
        <f>IF('Input Data'!K28="","",'Input Data'!K28*VLOOKUP((MATCH('Input Data'!$B$3,'Input Data 2'!$K$2:$K$5,0)),'Input Data 2'!$L$2:$N$5,3,FALSE))</f>
        <v/>
      </c>
      <c r="M26" s="17">
        <v>12</v>
      </c>
      <c r="N26" s="60"/>
      <c r="O26" t="str">
        <f>IF('Input Data'!O28="","",'Input Data'!O28*VLOOKUP((MATCH('Input Data'!$B$3,'Input Data 2'!$K$2:$K$5,0)),'Input Data 2'!$L$2:$N$5,3,FALSE))</f>
        <v/>
      </c>
      <c r="P26" t="str">
        <f>IF('Input Data'!P28="","",'Input Data'!P28*VLOOKUP((MATCH('Input Data'!$B$3,'Input Data 2'!$K$2:$K$5,0)),'Input Data 2'!$L$2:$N$5,3,FALSE))</f>
        <v/>
      </c>
      <c r="Q26" t="str">
        <f>IF('Input Data'!Q28="","",'Input Data'!Q28*VLOOKUP((MATCH('Input Data'!$B$3,'Input Data 2'!$K$2:$K$5,0)),'Input Data 2'!$L$2:$N$5,3,FALSE))</f>
        <v/>
      </c>
      <c r="S26" s="17">
        <v>12</v>
      </c>
      <c r="T26" s="60"/>
      <c r="U26" t="str">
        <f>IF('Input Data'!U28="","",'Input Data'!U28*VLOOKUP((MATCH('Input Data'!$B$3,'Input Data 2'!$K$2:$K$5,0)),'Input Data 2'!$L$2:$N$5,3,FALSE))</f>
        <v/>
      </c>
      <c r="V26" t="str">
        <f>IF('Input Data'!V28="","",'Input Data'!V28*VLOOKUP((MATCH('Input Data'!$B$3,'Input Data 2'!$K$2:$K$5,0)),'Input Data 2'!$L$2:$N$5,3,FALSE))</f>
        <v/>
      </c>
      <c r="W26" t="str">
        <f>IF('Input Data'!W28="","",'Input Data'!W28*VLOOKUP((MATCH('Input Data'!$B$3,'Input Data 2'!$K$2:$K$5,0)),'Input Data 2'!$L$2:$N$5,3,FALSE))</f>
        <v/>
      </c>
      <c r="Y26" s="17">
        <v>12</v>
      </c>
      <c r="Z26" s="60"/>
      <c r="AA26" t="str">
        <f>IF('Input Data'!AA28="","",'Input Data'!AA28*VLOOKUP((MATCH('Input Data'!$B$3,'Input Data 2'!$K$2:$K$5,0)),'Input Data 2'!$L$2:$N$5,3,FALSE))</f>
        <v/>
      </c>
      <c r="AB26" t="str">
        <f>IF('Input Data'!AB28="","",'Input Data'!AB28*VLOOKUP((MATCH('Input Data'!$B$3,'Input Data 2'!$K$2:$K$5,0)),'Input Data 2'!$L$2:$N$5,3,FALSE))</f>
        <v/>
      </c>
      <c r="AC26" t="str">
        <f>IF('Input Data'!AC28="","",'Input Data'!AC28*VLOOKUP((MATCH('Input Data'!$B$3,'Input Data 2'!$K$2:$K$5,0)),'Input Data 2'!$L$2:$N$5,3,FALSE))</f>
        <v/>
      </c>
    </row>
    <row r="27" spans="1:29" ht="14.55" customHeight="1" x14ac:dyDescent="0.3">
      <c r="A27" s="17">
        <v>13</v>
      </c>
      <c r="B27" s="60"/>
      <c r="C27" t="str">
        <f>IF('Input Data'!C29="","",'Input Data'!C29*VLOOKUP((MATCH('Input Data'!$B$3,'Input Data 2'!$K$2:$K$5,0)),'Input Data 2'!$L$2:$N$5,3,FALSE))</f>
        <v/>
      </c>
      <c r="D27" t="str">
        <f>IF('Input Data'!D29="","",'Input Data'!D29*VLOOKUP((MATCH('Input Data'!$B$3,'Input Data 2'!$K$2:$K$5,0)),'Input Data 2'!$L$2:$N$5,3,FALSE))</f>
        <v/>
      </c>
      <c r="E27" t="str">
        <f>IF('Input Data'!E29="","",'Input Data'!E29*VLOOKUP((MATCH('Input Data'!$B$3,'Input Data 2'!$K$2:$K$5,0)),'Input Data 2'!$L$2:$N$5,3,FALSE))</f>
        <v/>
      </c>
      <c r="G27" s="17">
        <v>13</v>
      </c>
      <c r="H27" s="60"/>
      <c r="I27" t="str">
        <f>IF('Input Data'!I29="","",'Input Data'!I29*VLOOKUP((MATCH('Input Data'!$B$3,'Input Data 2'!$K$2:$K$5,0)),'Input Data 2'!$L$2:$N$5,3,FALSE))</f>
        <v/>
      </c>
      <c r="J27" t="str">
        <f>IF('Input Data'!J29="","",'Input Data'!J29*VLOOKUP((MATCH('Input Data'!$B$3,'Input Data 2'!$K$2:$K$5,0)),'Input Data 2'!$L$2:$N$5,3,FALSE))</f>
        <v/>
      </c>
      <c r="K27" t="str">
        <f>IF('Input Data'!K29="","",'Input Data'!K29*VLOOKUP((MATCH('Input Data'!$B$3,'Input Data 2'!$K$2:$K$5,0)),'Input Data 2'!$L$2:$N$5,3,FALSE))</f>
        <v/>
      </c>
      <c r="M27" s="17">
        <v>13</v>
      </c>
      <c r="N27" s="60"/>
      <c r="O27" t="str">
        <f>IF('Input Data'!O29="","",'Input Data'!O29*VLOOKUP((MATCH('Input Data'!$B$3,'Input Data 2'!$K$2:$K$5,0)),'Input Data 2'!$L$2:$N$5,3,FALSE))</f>
        <v/>
      </c>
      <c r="P27" t="str">
        <f>IF('Input Data'!P29="","",'Input Data'!P29*VLOOKUP((MATCH('Input Data'!$B$3,'Input Data 2'!$K$2:$K$5,0)),'Input Data 2'!$L$2:$N$5,3,FALSE))</f>
        <v/>
      </c>
      <c r="Q27" t="str">
        <f>IF('Input Data'!Q29="","",'Input Data'!Q29*VLOOKUP((MATCH('Input Data'!$B$3,'Input Data 2'!$K$2:$K$5,0)),'Input Data 2'!$L$2:$N$5,3,FALSE))</f>
        <v/>
      </c>
      <c r="S27" s="17">
        <v>13</v>
      </c>
      <c r="T27" s="60"/>
      <c r="U27" t="str">
        <f>IF('Input Data'!U29="","",'Input Data'!U29*VLOOKUP((MATCH('Input Data'!$B$3,'Input Data 2'!$K$2:$K$5,0)),'Input Data 2'!$L$2:$N$5,3,FALSE))</f>
        <v/>
      </c>
      <c r="V27" t="str">
        <f>IF('Input Data'!V29="","",'Input Data'!V29*VLOOKUP((MATCH('Input Data'!$B$3,'Input Data 2'!$K$2:$K$5,0)),'Input Data 2'!$L$2:$N$5,3,FALSE))</f>
        <v/>
      </c>
      <c r="W27" t="str">
        <f>IF('Input Data'!W29="","",'Input Data'!W29*VLOOKUP((MATCH('Input Data'!$B$3,'Input Data 2'!$K$2:$K$5,0)),'Input Data 2'!$L$2:$N$5,3,FALSE))</f>
        <v/>
      </c>
      <c r="Y27" s="17">
        <v>13</v>
      </c>
      <c r="Z27" s="60"/>
      <c r="AA27" t="str">
        <f>IF('Input Data'!AA29="","",'Input Data'!AA29*VLOOKUP((MATCH('Input Data'!$B$3,'Input Data 2'!$K$2:$K$5,0)),'Input Data 2'!$L$2:$N$5,3,FALSE))</f>
        <v/>
      </c>
      <c r="AB27" t="str">
        <f>IF('Input Data'!AB29="","",'Input Data'!AB29*VLOOKUP((MATCH('Input Data'!$B$3,'Input Data 2'!$K$2:$K$5,0)),'Input Data 2'!$L$2:$N$5,3,FALSE))</f>
        <v/>
      </c>
      <c r="AC27" t="str">
        <f>IF('Input Data'!AC29="","",'Input Data'!AC29*VLOOKUP((MATCH('Input Data'!$B$3,'Input Data 2'!$K$2:$K$5,0)),'Input Data 2'!$L$2:$N$5,3,FALSE))</f>
        <v/>
      </c>
    </row>
    <row r="28" spans="1:29" ht="14.55" customHeight="1" x14ac:dyDescent="0.3">
      <c r="A28" s="17">
        <v>14</v>
      </c>
      <c r="B28" s="60"/>
      <c r="C28" t="str">
        <f>IF('Input Data'!C30="","",'Input Data'!C30*VLOOKUP((MATCH('Input Data'!$B$3,'Input Data 2'!$K$2:$K$5,0)),'Input Data 2'!$L$2:$N$5,3,FALSE))</f>
        <v/>
      </c>
      <c r="D28" t="str">
        <f>IF('Input Data'!D30="","",'Input Data'!D30*VLOOKUP((MATCH('Input Data'!$B$3,'Input Data 2'!$K$2:$K$5,0)),'Input Data 2'!$L$2:$N$5,3,FALSE))</f>
        <v/>
      </c>
      <c r="E28" t="str">
        <f>IF('Input Data'!E30="","",'Input Data'!E30*VLOOKUP((MATCH('Input Data'!$B$3,'Input Data 2'!$K$2:$K$5,0)),'Input Data 2'!$L$2:$N$5,3,FALSE))</f>
        <v/>
      </c>
      <c r="G28" s="17">
        <v>14</v>
      </c>
      <c r="H28" s="60"/>
      <c r="I28" t="str">
        <f>IF('Input Data'!I30="","",'Input Data'!I30*VLOOKUP((MATCH('Input Data'!$B$3,'Input Data 2'!$K$2:$K$5,0)),'Input Data 2'!$L$2:$N$5,3,FALSE))</f>
        <v/>
      </c>
      <c r="J28" t="str">
        <f>IF('Input Data'!J30="","",'Input Data'!J30*VLOOKUP((MATCH('Input Data'!$B$3,'Input Data 2'!$K$2:$K$5,0)),'Input Data 2'!$L$2:$N$5,3,FALSE))</f>
        <v/>
      </c>
      <c r="K28" t="str">
        <f>IF('Input Data'!K30="","",'Input Data'!K30*VLOOKUP((MATCH('Input Data'!$B$3,'Input Data 2'!$K$2:$K$5,0)),'Input Data 2'!$L$2:$N$5,3,FALSE))</f>
        <v/>
      </c>
      <c r="M28" s="17">
        <v>14</v>
      </c>
      <c r="N28" s="60"/>
      <c r="O28" t="str">
        <f>IF('Input Data'!O30="","",'Input Data'!O30*VLOOKUP((MATCH('Input Data'!$B$3,'Input Data 2'!$K$2:$K$5,0)),'Input Data 2'!$L$2:$N$5,3,FALSE))</f>
        <v/>
      </c>
      <c r="P28" t="str">
        <f>IF('Input Data'!P30="","",'Input Data'!P30*VLOOKUP((MATCH('Input Data'!$B$3,'Input Data 2'!$K$2:$K$5,0)),'Input Data 2'!$L$2:$N$5,3,FALSE))</f>
        <v/>
      </c>
      <c r="Q28" t="str">
        <f>IF('Input Data'!Q30="","",'Input Data'!Q30*VLOOKUP((MATCH('Input Data'!$B$3,'Input Data 2'!$K$2:$K$5,0)),'Input Data 2'!$L$2:$N$5,3,FALSE))</f>
        <v/>
      </c>
      <c r="S28" s="17">
        <v>14</v>
      </c>
      <c r="T28" s="60"/>
      <c r="U28" t="str">
        <f>IF('Input Data'!U30="","",'Input Data'!U30*VLOOKUP((MATCH('Input Data'!$B$3,'Input Data 2'!$K$2:$K$5,0)),'Input Data 2'!$L$2:$N$5,3,FALSE))</f>
        <v/>
      </c>
      <c r="V28" t="str">
        <f>IF('Input Data'!V30="","",'Input Data'!V30*VLOOKUP((MATCH('Input Data'!$B$3,'Input Data 2'!$K$2:$K$5,0)),'Input Data 2'!$L$2:$N$5,3,FALSE))</f>
        <v/>
      </c>
      <c r="W28" t="str">
        <f>IF('Input Data'!W30="","",'Input Data'!W30*VLOOKUP((MATCH('Input Data'!$B$3,'Input Data 2'!$K$2:$K$5,0)),'Input Data 2'!$L$2:$N$5,3,FALSE))</f>
        <v/>
      </c>
      <c r="Y28" s="17">
        <v>14</v>
      </c>
      <c r="Z28" s="60"/>
      <c r="AA28" t="str">
        <f>IF('Input Data'!AA30="","",'Input Data'!AA30*VLOOKUP((MATCH('Input Data'!$B$3,'Input Data 2'!$K$2:$K$5,0)),'Input Data 2'!$L$2:$N$5,3,FALSE))</f>
        <v/>
      </c>
      <c r="AB28" t="str">
        <f>IF('Input Data'!AB30="","",'Input Data'!AB30*VLOOKUP((MATCH('Input Data'!$B$3,'Input Data 2'!$K$2:$K$5,0)),'Input Data 2'!$L$2:$N$5,3,FALSE))</f>
        <v/>
      </c>
      <c r="AC28" t="str">
        <f>IF('Input Data'!AC30="","",'Input Data'!AC30*VLOOKUP((MATCH('Input Data'!$B$3,'Input Data 2'!$K$2:$K$5,0)),'Input Data 2'!$L$2:$N$5,3,FALSE))</f>
        <v/>
      </c>
    </row>
    <row r="29" spans="1:29" ht="14.55" customHeight="1" x14ac:dyDescent="0.3">
      <c r="A29" s="17">
        <v>15</v>
      </c>
      <c r="B29" s="60"/>
      <c r="C29" t="str">
        <f>IF('Input Data'!C31="","",'Input Data'!C31*VLOOKUP((MATCH('Input Data'!$B$3,'Input Data 2'!$K$2:$K$5,0)),'Input Data 2'!$L$2:$N$5,3,FALSE))</f>
        <v/>
      </c>
      <c r="D29" t="str">
        <f>IF('Input Data'!D31="","",'Input Data'!D31*VLOOKUP((MATCH('Input Data'!$B$3,'Input Data 2'!$K$2:$K$5,0)),'Input Data 2'!$L$2:$N$5,3,FALSE))</f>
        <v/>
      </c>
      <c r="E29" t="str">
        <f>IF('Input Data'!E31="","",'Input Data'!E31*VLOOKUP((MATCH('Input Data'!$B$3,'Input Data 2'!$K$2:$K$5,0)),'Input Data 2'!$L$2:$N$5,3,FALSE))</f>
        <v/>
      </c>
      <c r="G29" s="17">
        <v>15</v>
      </c>
      <c r="H29" s="60"/>
      <c r="I29" t="str">
        <f>IF('Input Data'!I31="","",'Input Data'!I31*VLOOKUP((MATCH('Input Data'!$B$3,'Input Data 2'!$K$2:$K$5,0)),'Input Data 2'!$L$2:$N$5,3,FALSE))</f>
        <v/>
      </c>
      <c r="J29" t="str">
        <f>IF('Input Data'!J31="","",'Input Data'!J31*VLOOKUP((MATCH('Input Data'!$B$3,'Input Data 2'!$K$2:$K$5,0)),'Input Data 2'!$L$2:$N$5,3,FALSE))</f>
        <v/>
      </c>
      <c r="K29" t="str">
        <f>IF('Input Data'!K31="","",'Input Data'!K31*VLOOKUP((MATCH('Input Data'!$B$3,'Input Data 2'!$K$2:$K$5,0)),'Input Data 2'!$L$2:$N$5,3,FALSE))</f>
        <v/>
      </c>
      <c r="M29" s="17">
        <v>15</v>
      </c>
      <c r="N29" s="60"/>
      <c r="O29" t="str">
        <f>IF('Input Data'!O31="","",'Input Data'!O31*VLOOKUP((MATCH('Input Data'!$B$3,'Input Data 2'!$K$2:$K$5,0)),'Input Data 2'!$L$2:$N$5,3,FALSE))</f>
        <v/>
      </c>
      <c r="P29" t="str">
        <f>IF('Input Data'!P31="","",'Input Data'!P31*VLOOKUP((MATCH('Input Data'!$B$3,'Input Data 2'!$K$2:$K$5,0)),'Input Data 2'!$L$2:$N$5,3,FALSE))</f>
        <v/>
      </c>
      <c r="Q29" t="str">
        <f>IF('Input Data'!Q31="","",'Input Data'!Q31*VLOOKUP((MATCH('Input Data'!$B$3,'Input Data 2'!$K$2:$K$5,0)),'Input Data 2'!$L$2:$N$5,3,FALSE))</f>
        <v/>
      </c>
      <c r="S29" s="17">
        <v>15</v>
      </c>
      <c r="T29" s="60"/>
      <c r="U29" t="str">
        <f>IF('Input Data'!U31="","",'Input Data'!U31*VLOOKUP((MATCH('Input Data'!$B$3,'Input Data 2'!$K$2:$K$5,0)),'Input Data 2'!$L$2:$N$5,3,FALSE))</f>
        <v/>
      </c>
      <c r="V29" t="str">
        <f>IF('Input Data'!V31="","",'Input Data'!V31*VLOOKUP((MATCH('Input Data'!$B$3,'Input Data 2'!$K$2:$K$5,0)),'Input Data 2'!$L$2:$N$5,3,FALSE))</f>
        <v/>
      </c>
      <c r="W29" t="str">
        <f>IF('Input Data'!W31="","",'Input Data'!W31*VLOOKUP((MATCH('Input Data'!$B$3,'Input Data 2'!$K$2:$K$5,0)),'Input Data 2'!$L$2:$N$5,3,FALSE))</f>
        <v/>
      </c>
      <c r="Y29" s="17">
        <v>15</v>
      </c>
      <c r="Z29" s="60"/>
      <c r="AA29" t="str">
        <f>IF('Input Data'!AA31="","",'Input Data'!AA31*VLOOKUP((MATCH('Input Data'!$B$3,'Input Data 2'!$K$2:$K$5,0)),'Input Data 2'!$L$2:$N$5,3,FALSE))</f>
        <v/>
      </c>
      <c r="AB29" t="str">
        <f>IF('Input Data'!AB31="","",'Input Data'!AB31*VLOOKUP((MATCH('Input Data'!$B$3,'Input Data 2'!$K$2:$K$5,0)),'Input Data 2'!$L$2:$N$5,3,FALSE))</f>
        <v/>
      </c>
      <c r="AC29" t="str">
        <f>IF('Input Data'!AC31="","",'Input Data'!AC31*VLOOKUP((MATCH('Input Data'!$B$3,'Input Data 2'!$K$2:$K$5,0)),'Input Data 2'!$L$2:$N$5,3,FALSE))</f>
        <v/>
      </c>
    </row>
    <row r="30" spans="1:29" ht="14.55" customHeight="1" x14ac:dyDescent="0.3">
      <c r="A30" s="17">
        <v>16</v>
      </c>
      <c r="B30" s="60"/>
      <c r="C30" t="str">
        <f>IF('Input Data'!C32="","",'Input Data'!C32*VLOOKUP((MATCH('Input Data'!$B$3,'Input Data 2'!$K$2:$K$5,0)),'Input Data 2'!$L$2:$N$5,3,FALSE))</f>
        <v/>
      </c>
      <c r="D30" t="str">
        <f>IF('Input Data'!D32="","",'Input Data'!D32*VLOOKUP((MATCH('Input Data'!$B$3,'Input Data 2'!$K$2:$K$5,0)),'Input Data 2'!$L$2:$N$5,3,FALSE))</f>
        <v/>
      </c>
      <c r="E30" t="str">
        <f>IF('Input Data'!E32="","",'Input Data'!E32*VLOOKUP((MATCH('Input Data'!$B$3,'Input Data 2'!$K$2:$K$5,0)),'Input Data 2'!$L$2:$N$5,3,FALSE))</f>
        <v/>
      </c>
      <c r="G30" s="17">
        <v>16</v>
      </c>
      <c r="H30" s="60"/>
      <c r="I30" t="str">
        <f>IF('Input Data'!I32="","",'Input Data'!I32*VLOOKUP((MATCH('Input Data'!$B$3,'Input Data 2'!$K$2:$K$5,0)),'Input Data 2'!$L$2:$N$5,3,FALSE))</f>
        <v/>
      </c>
      <c r="J30" t="str">
        <f>IF('Input Data'!J32="","",'Input Data'!J32*VLOOKUP((MATCH('Input Data'!$B$3,'Input Data 2'!$K$2:$K$5,0)),'Input Data 2'!$L$2:$N$5,3,FALSE))</f>
        <v/>
      </c>
      <c r="K30" t="str">
        <f>IF('Input Data'!K32="","",'Input Data'!K32*VLOOKUP((MATCH('Input Data'!$B$3,'Input Data 2'!$K$2:$K$5,0)),'Input Data 2'!$L$2:$N$5,3,FALSE))</f>
        <v/>
      </c>
      <c r="M30" s="17">
        <v>16</v>
      </c>
      <c r="N30" s="60"/>
      <c r="O30" t="str">
        <f>IF('Input Data'!O32="","",'Input Data'!O32*VLOOKUP((MATCH('Input Data'!$B$3,'Input Data 2'!$K$2:$K$5,0)),'Input Data 2'!$L$2:$N$5,3,FALSE))</f>
        <v/>
      </c>
      <c r="P30" t="str">
        <f>IF('Input Data'!P32="","",'Input Data'!P32*VLOOKUP((MATCH('Input Data'!$B$3,'Input Data 2'!$K$2:$K$5,0)),'Input Data 2'!$L$2:$N$5,3,FALSE))</f>
        <v/>
      </c>
      <c r="Q30" t="str">
        <f>IF('Input Data'!Q32="","",'Input Data'!Q32*VLOOKUP((MATCH('Input Data'!$B$3,'Input Data 2'!$K$2:$K$5,0)),'Input Data 2'!$L$2:$N$5,3,FALSE))</f>
        <v/>
      </c>
      <c r="S30" s="17">
        <v>16</v>
      </c>
      <c r="T30" s="60"/>
      <c r="U30" t="str">
        <f>IF('Input Data'!U32="","",'Input Data'!U32*VLOOKUP((MATCH('Input Data'!$B$3,'Input Data 2'!$K$2:$K$5,0)),'Input Data 2'!$L$2:$N$5,3,FALSE))</f>
        <v/>
      </c>
      <c r="V30" t="str">
        <f>IF('Input Data'!V32="","",'Input Data'!V32*VLOOKUP((MATCH('Input Data'!$B$3,'Input Data 2'!$K$2:$K$5,0)),'Input Data 2'!$L$2:$N$5,3,FALSE))</f>
        <v/>
      </c>
      <c r="W30" t="str">
        <f>IF('Input Data'!W32="","",'Input Data'!W32*VLOOKUP((MATCH('Input Data'!$B$3,'Input Data 2'!$K$2:$K$5,0)),'Input Data 2'!$L$2:$N$5,3,FALSE))</f>
        <v/>
      </c>
      <c r="Y30" s="17">
        <v>16</v>
      </c>
      <c r="Z30" s="60"/>
      <c r="AA30" t="str">
        <f>IF('Input Data'!AA32="","",'Input Data'!AA32*VLOOKUP((MATCH('Input Data'!$B$3,'Input Data 2'!$K$2:$K$5,0)),'Input Data 2'!$L$2:$N$5,3,FALSE))</f>
        <v/>
      </c>
      <c r="AB30" t="str">
        <f>IF('Input Data'!AB32="","",'Input Data'!AB32*VLOOKUP((MATCH('Input Data'!$B$3,'Input Data 2'!$K$2:$K$5,0)),'Input Data 2'!$L$2:$N$5,3,FALSE))</f>
        <v/>
      </c>
      <c r="AC30" t="str">
        <f>IF('Input Data'!AC32="","",'Input Data'!AC32*VLOOKUP((MATCH('Input Data'!$B$3,'Input Data 2'!$K$2:$K$5,0)),'Input Data 2'!$L$2:$N$5,3,FALSE))</f>
        <v/>
      </c>
    </row>
    <row r="31" spans="1:29" ht="14.55" customHeight="1" x14ac:dyDescent="0.3">
      <c r="A31" s="17">
        <v>17</v>
      </c>
      <c r="B31" s="60"/>
      <c r="C31" t="str">
        <f>IF('Input Data'!C33="","",'Input Data'!C33*VLOOKUP((MATCH('Input Data'!$B$3,'Input Data 2'!$K$2:$K$5,0)),'Input Data 2'!$L$2:$N$5,3,FALSE))</f>
        <v/>
      </c>
      <c r="D31" t="str">
        <f>IF('Input Data'!D33="","",'Input Data'!D33*VLOOKUP((MATCH('Input Data'!$B$3,'Input Data 2'!$K$2:$K$5,0)),'Input Data 2'!$L$2:$N$5,3,FALSE))</f>
        <v/>
      </c>
      <c r="E31" t="str">
        <f>IF('Input Data'!E33="","",'Input Data'!E33*VLOOKUP((MATCH('Input Data'!$B$3,'Input Data 2'!$K$2:$K$5,0)),'Input Data 2'!$L$2:$N$5,3,FALSE))</f>
        <v/>
      </c>
      <c r="G31" s="17">
        <v>17</v>
      </c>
      <c r="H31" s="60"/>
      <c r="I31" t="str">
        <f>IF('Input Data'!I33="","",'Input Data'!I33*VLOOKUP((MATCH('Input Data'!$B$3,'Input Data 2'!$K$2:$K$5,0)),'Input Data 2'!$L$2:$N$5,3,FALSE))</f>
        <v/>
      </c>
      <c r="J31" t="str">
        <f>IF('Input Data'!J33="","",'Input Data'!J33*VLOOKUP((MATCH('Input Data'!$B$3,'Input Data 2'!$K$2:$K$5,0)),'Input Data 2'!$L$2:$N$5,3,FALSE))</f>
        <v/>
      </c>
      <c r="K31" t="str">
        <f>IF('Input Data'!K33="","",'Input Data'!K33*VLOOKUP((MATCH('Input Data'!$B$3,'Input Data 2'!$K$2:$K$5,0)),'Input Data 2'!$L$2:$N$5,3,FALSE))</f>
        <v/>
      </c>
      <c r="M31" s="17">
        <v>17</v>
      </c>
      <c r="N31" s="60"/>
      <c r="O31" t="str">
        <f>IF('Input Data'!O33="","",'Input Data'!O33*VLOOKUP((MATCH('Input Data'!$B$3,'Input Data 2'!$K$2:$K$5,0)),'Input Data 2'!$L$2:$N$5,3,FALSE))</f>
        <v/>
      </c>
      <c r="P31" t="str">
        <f>IF('Input Data'!P33="","",'Input Data'!P33*VLOOKUP((MATCH('Input Data'!$B$3,'Input Data 2'!$K$2:$K$5,0)),'Input Data 2'!$L$2:$N$5,3,FALSE))</f>
        <v/>
      </c>
      <c r="Q31" t="str">
        <f>IF('Input Data'!Q33="","",'Input Data'!Q33*VLOOKUP((MATCH('Input Data'!$B$3,'Input Data 2'!$K$2:$K$5,0)),'Input Data 2'!$L$2:$N$5,3,FALSE))</f>
        <v/>
      </c>
      <c r="S31" s="17">
        <v>17</v>
      </c>
      <c r="T31" s="60"/>
      <c r="U31" t="str">
        <f>IF('Input Data'!U33="","",'Input Data'!U33*VLOOKUP((MATCH('Input Data'!$B$3,'Input Data 2'!$K$2:$K$5,0)),'Input Data 2'!$L$2:$N$5,3,FALSE))</f>
        <v/>
      </c>
      <c r="V31" t="str">
        <f>IF('Input Data'!V33="","",'Input Data'!V33*VLOOKUP((MATCH('Input Data'!$B$3,'Input Data 2'!$K$2:$K$5,0)),'Input Data 2'!$L$2:$N$5,3,FALSE))</f>
        <v/>
      </c>
      <c r="W31" t="str">
        <f>IF('Input Data'!W33="","",'Input Data'!W33*VLOOKUP((MATCH('Input Data'!$B$3,'Input Data 2'!$K$2:$K$5,0)),'Input Data 2'!$L$2:$N$5,3,FALSE))</f>
        <v/>
      </c>
      <c r="Y31" s="17">
        <v>17</v>
      </c>
      <c r="Z31" s="60"/>
      <c r="AA31" t="str">
        <f>IF('Input Data'!AA33="","",'Input Data'!AA33*VLOOKUP((MATCH('Input Data'!$B$3,'Input Data 2'!$K$2:$K$5,0)),'Input Data 2'!$L$2:$N$5,3,FALSE))</f>
        <v/>
      </c>
      <c r="AB31" t="str">
        <f>IF('Input Data'!AB33="","",'Input Data'!AB33*VLOOKUP((MATCH('Input Data'!$B$3,'Input Data 2'!$K$2:$K$5,0)),'Input Data 2'!$L$2:$N$5,3,FALSE))</f>
        <v/>
      </c>
      <c r="AC31" t="str">
        <f>IF('Input Data'!AC33="","",'Input Data'!AC33*VLOOKUP((MATCH('Input Data'!$B$3,'Input Data 2'!$K$2:$K$5,0)),'Input Data 2'!$L$2:$N$5,3,FALSE))</f>
        <v/>
      </c>
    </row>
    <row r="32" spans="1:29" ht="14.55" customHeight="1" x14ac:dyDescent="0.3">
      <c r="A32" s="17">
        <v>18</v>
      </c>
      <c r="B32" s="60"/>
      <c r="C32" t="str">
        <f>IF('Input Data'!C34="","",'Input Data'!C34*VLOOKUP((MATCH('Input Data'!$B$3,'Input Data 2'!$K$2:$K$5,0)),'Input Data 2'!$L$2:$N$5,3,FALSE))</f>
        <v/>
      </c>
      <c r="D32" t="str">
        <f>IF('Input Data'!D34="","",'Input Data'!D34*VLOOKUP((MATCH('Input Data'!$B$3,'Input Data 2'!$K$2:$K$5,0)),'Input Data 2'!$L$2:$N$5,3,FALSE))</f>
        <v/>
      </c>
      <c r="E32" t="str">
        <f>IF('Input Data'!E34="","",'Input Data'!E34*VLOOKUP((MATCH('Input Data'!$B$3,'Input Data 2'!$K$2:$K$5,0)),'Input Data 2'!$L$2:$N$5,3,FALSE))</f>
        <v/>
      </c>
      <c r="G32" s="17">
        <v>18</v>
      </c>
      <c r="H32" s="60"/>
      <c r="I32" t="str">
        <f>IF('Input Data'!I34="","",'Input Data'!I34*VLOOKUP((MATCH('Input Data'!$B$3,'Input Data 2'!$K$2:$K$5,0)),'Input Data 2'!$L$2:$N$5,3,FALSE))</f>
        <v/>
      </c>
      <c r="J32" t="str">
        <f>IF('Input Data'!J34="","",'Input Data'!J34*VLOOKUP((MATCH('Input Data'!$B$3,'Input Data 2'!$K$2:$K$5,0)),'Input Data 2'!$L$2:$N$5,3,FALSE))</f>
        <v/>
      </c>
      <c r="K32" t="str">
        <f>IF('Input Data'!K34="","",'Input Data'!K34*VLOOKUP((MATCH('Input Data'!$B$3,'Input Data 2'!$K$2:$K$5,0)),'Input Data 2'!$L$2:$N$5,3,FALSE))</f>
        <v/>
      </c>
      <c r="M32" s="17">
        <v>18</v>
      </c>
      <c r="N32" s="60"/>
      <c r="O32" t="str">
        <f>IF('Input Data'!O34="","",'Input Data'!O34*VLOOKUP((MATCH('Input Data'!$B$3,'Input Data 2'!$K$2:$K$5,0)),'Input Data 2'!$L$2:$N$5,3,FALSE))</f>
        <v/>
      </c>
      <c r="P32" t="str">
        <f>IF('Input Data'!P34="","",'Input Data'!P34*VLOOKUP((MATCH('Input Data'!$B$3,'Input Data 2'!$K$2:$K$5,0)),'Input Data 2'!$L$2:$N$5,3,FALSE))</f>
        <v/>
      </c>
      <c r="Q32" t="str">
        <f>IF('Input Data'!Q34="","",'Input Data'!Q34*VLOOKUP((MATCH('Input Data'!$B$3,'Input Data 2'!$K$2:$K$5,0)),'Input Data 2'!$L$2:$N$5,3,FALSE))</f>
        <v/>
      </c>
      <c r="S32" s="17">
        <v>18</v>
      </c>
      <c r="T32" s="60"/>
      <c r="U32" t="str">
        <f>IF('Input Data'!U34="","",'Input Data'!U34*VLOOKUP((MATCH('Input Data'!$B$3,'Input Data 2'!$K$2:$K$5,0)),'Input Data 2'!$L$2:$N$5,3,FALSE))</f>
        <v/>
      </c>
      <c r="V32" t="str">
        <f>IF('Input Data'!V34="","",'Input Data'!V34*VLOOKUP((MATCH('Input Data'!$B$3,'Input Data 2'!$K$2:$K$5,0)),'Input Data 2'!$L$2:$N$5,3,FALSE))</f>
        <v/>
      </c>
      <c r="W32" t="str">
        <f>IF('Input Data'!W34="","",'Input Data'!W34*VLOOKUP((MATCH('Input Data'!$B$3,'Input Data 2'!$K$2:$K$5,0)),'Input Data 2'!$L$2:$N$5,3,FALSE))</f>
        <v/>
      </c>
      <c r="Y32" s="17">
        <v>18</v>
      </c>
      <c r="Z32" s="60"/>
      <c r="AA32" t="str">
        <f>IF('Input Data'!AA34="","",'Input Data'!AA34*VLOOKUP((MATCH('Input Data'!$B$3,'Input Data 2'!$K$2:$K$5,0)),'Input Data 2'!$L$2:$N$5,3,FALSE))</f>
        <v/>
      </c>
      <c r="AB32" t="str">
        <f>IF('Input Data'!AB34="","",'Input Data'!AB34*VLOOKUP((MATCH('Input Data'!$B$3,'Input Data 2'!$K$2:$K$5,0)),'Input Data 2'!$L$2:$N$5,3,FALSE))</f>
        <v/>
      </c>
      <c r="AC32" t="str">
        <f>IF('Input Data'!AC34="","",'Input Data'!AC34*VLOOKUP((MATCH('Input Data'!$B$3,'Input Data 2'!$K$2:$K$5,0)),'Input Data 2'!$L$2:$N$5,3,FALSE))</f>
        <v/>
      </c>
    </row>
    <row r="33" spans="1:29" ht="14.55" customHeight="1" x14ac:dyDescent="0.3">
      <c r="A33" s="17">
        <v>19</v>
      </c>
      <c r="B33" s="60"/>
      <c r="C33" t="str">
        <f>IF('Input Data'!C35="","",'Input Data'!C35*VLOOKUP((MATCH('Input Data'!$B$3,'Input Data 2'!$K$2:$K$5,0)),'Input Data 2'!$L$2:$N$5,3,FALSE))</f>
        <v/>
      </c>
      <c r="D33" t="str">
        <f>IF('Input Data'!D35="","",'Input Data'!D35*VLOOKUP((MATCH('Input Data'!$B$3,'Input Data 2'!$K$2:$K$5,0)),'Input Data 2'!$L$2:$N$5,3,FALSE))</f>
        <v/>
      </c>
      <c r="E33" t="str">
        <f>IF('Input Data'!E35="","",'Input Data'!E35*VLOOKUP((MATCH('Input Data'!$B$3,'Input Data 2'!$K$2:$K$5,0)),'Input Data 2'!$L$2:$N$5,3,FALSE))</f>
        <v/>
      </c>
      <c r="G33" s="17">
        <v>19</v>
      </c>
      <c r="H33" s="60"/>
      <c r="I33" t="str">
        <f>IF('Input Data'!I35="","",'Input Data'!I35*VLOOKUP((MATCH('Input Data'!$B$3,'Input Data 2'!$K$2:$K$5,0)),'Input Data 2'!$L$2:$N$5,3,FALSE))</f>
        <v/>
      </c>
      <c r="J33" t="str">
        <f>IF('Input Data'!J35="","",'Input Data'!J35*VLOOKUP((MATCH('Input Data'!$B$3,'Input Data 2'!$K$2:$K$5,0)),'Input Data 2'!$L$2:$N$5,3,FALSE))</f>
        <v/>
      </c>
      <c r="K33" t="str">
        <f>IF('Input Data'!K35="","",'Input Data'!K35*VLOOKUP((MATCH('Input Data'!$B$3,'Input Data 2'!$K$2:$K$5,0)),'Input Data 2'!$L$2:$N$5,3,FALSE))</f>
        <v/>
      </c>
      <c r="M33" s="17">
        <v>19</v>
      </c>
      <c r="N33" s="60"/>
      <c r="O33" t="str">
        <f>IF('Input Data'!O35="","",'Input Data'!O35*VLOOKUP((MATCH('Input Data'!$B$3,'Input Data 2'!$K$2:$K$5,0)),'Input Data 2'!$L$2:$N$5,3,FALSE))</f>
        <v/>
      </c>
      <c r="P33" t="str">
        <f>IF('Input Data'!P35="","",'Input Data'!P35*VLOOKUP((MATCH('Input Data'!$B$3,'Input Data 2'!$K$2:$K$5,0)),'Input Data 2'!$L$2:$N$5,3,FALSE))</f>
        <v/>
      </c>
      <c r="Q33" t="str">
        <f>IF('Input Data'!Q35="","",'Input Data'!Q35*VLOOKUP((MATCH('Input Data'!$B$3,'Input Data 2'!$K$2:$K$5,0)),'Input Data 2'!$L$2:$N$5,3,FALSE))</f>
        <v/>
      </c>
      <c r="S33" s="17">
        <v>19</v>
      </c>
      <c r="T33" s="60"/>
      <c r="U33" t="str">
        <f>IF('Input Data'!U35="","",'Input Data'!U35*VLOOKUP((MATCH('Input Data'!$B$3,'Input Data 2'!$K$2:$K$5,0)),'Input Data 2'!$L$2:$N$5,3,FALSE))</f>
        <v/>
      </c>
      <c r="V33" t="str">
        <f>IF('Input Data'!V35="","",'Input Data'!V35*VLOOKUP((MATCH('Input Data'!$B$3,'Input Data 2'!$K$2:$K$5,0)),'Input Data 2'!$L$2:$N$5,3,FALSE))</f>
        <v/>
      </c>
      <c r="W33" t="str">
        <f>IF('Input Data'!W35="","",'Input Data'!W35*VLOOKUP((MATCH('Input Data'!$B$3,'Input Data 2'!$K$2:$K$5,0)),'Input Data 2'!$L$2:$N$5,3,FALSE))</f>
        <v/>
      </c>
      <c r="Y33" s="17">
        <v>19</v>
      </c>
      <c r="Z33" s="60"/>
      <c r="AA33" t="str">
        <f>IF('Input Data'!AA35="","",'Input Data'!AA35*VLOOKUP((MATCH('Input Data'!$B$3,'Input Data 2'!$K$2:$K$5,0)),'Input Data 2'!$L$2:$N$5,3,FALSE))</f>
        <v/>
      </c>
      <c r="AB33" t="str">
        <f>IF('Input Data'!AB35="","",'Input Data'!AB35*VLOOKUP((MATCH('Input Data'!$B$3,'Input Data 2'!$K$2:$K$5,0)),'Input Data 2'!$L$2:$N$5,3,FALSE))</f>
        <v/>
      </c>
      <c r="AC33" t="str">
        <f>IF('Input Data'!AC35="","",'Input Data'!AC35*VLOOKUP((MATCH('Input Data'!$B$3,'Input Data 2'!$K$2:$K$5,0)),'Input Data 2'!$L$2:$N$5,3,FALSE))</f>
        <v/>
      </c>
    </row>
    <row r="34" spans="1:29" ht="14.55" customHeight="1" x14ac:dyDescent="0.3">
      <c r="A34" s="17">
        <v>20</v>
      </c>
      <c r="B34" s="60"/>
      <c r="C34" t="str">
        <f>IF('Input Data'!C36="","",'Input Data'!C36*VLOOKUP((MATCH('Input Data'!$B$3,'Input Data 2'!$K$2:$K$5,0)),'Input Data 2'!$L$2:$N$5,3,FALSE))</f>
        <v/>
      </c>
      <c r="D34" t="str">
        <f>IF('Input Data'!D36="","",'Input Data'!D36*VLOOKUP((MATCH('Input Data'!$B$3,'Input Data 2'!$K$2:$K$5,0)),'Input Data 2'!$L$2:$N$5,3,FALSE))</f>
        <v/>
      </c>
      <c r="E34" t="str">
        <f>IF('Input Data'!E36="","",'Input Data'!E36*VLOOKUP((MATCH('Input Data'!$B$3,'Input Data 2'!$K$2:$K$5,0)),'Input Data 2'!$L$2:$N$5,3,FALSE))</f>
        <v/>
      </c>
      <c r="G34" s="17">
        <v>20</v>
      </c>
      <c r="H34" s="60"/>
      <c r="I34" t="str">
        <f>IF('Input Data'!I36="","",'Input Data'!I36*VLOOKUP((MATCH('Input Data'!$B$3,'Input Data 2'!$K$2:$K$5,0)),'Input Data 2'!$L$2:$N$5,3,FALSE))</f>
        <v/>
      </c>
      <c r="J34" t="str">
        <f>IF('Input Data'!J36="","",'Input Data'!J36*VLOOKUP((MATCH('Input Data'!$B$3,'Input Data 2'!$K$2:$K$5,0)),'Input Data 2'!$L$2:$N$5,3,FALSE))</f>
        <v/>
      </c>
      <c r="K34" t="str">
        <f>IF('Input Data'!K36="","",'Input Data'!K36*VLOOKUP((MATCH('Input Data'!$B$3,'Input Data 2'!$K$2:$K$5,0)),'Input Data 2'!$L$2:$N$5,3,FALSE))</f>
        <v/>
      </c>
      <c r="M34" s="17">
        <v>20</v>
      </c>
      <c r="N34" s="60"/>
      <c r="O34" t="str">
        <f>IF('Input Data'!O36="","",'Input Data'!O36*VLOOKUP((MATCH('Input Data'!$B$3,'Input Data 2'!$K$2:$K$5,0)),'Input Data 2'!$L$2:$N$5,3,FALSE))</f>
        <v/>
      </c>
      <c r="P34" t="str">
        <f>IF('Input Data'!P36="","",'Input Data'!P36*VLOOKUP((MATCH('Input Data'!$B$3,'Input Data 2'!$K$2:$K$5,0)),'Input Data 2'!$L$2:$N$5,3,FALSE))</f>
        <v/>
      </c>
      <c r="Q34" t="str">
        <f>IF('Input Data'!Q36="","",'Input Data'!Q36*VLOOKUP((MATCH('Input Data'!$B$3,'Input Data 2'!$K$2:$K$5,0)),'Input Data 2'!$L$2:$N$5,3,FALSE))</f>
        <v/>
      </c>
      <c r="S34" s="17">
        <v>20</v>
      </c>
      <c r="T34" s="60"/>
      <c r="U34" t="str">
        <f>IF('Input Data'!U36="","",'Input Data'!U36*VLOOKUP((MATCH('Input Data'!$B$3,'Input Data 2'!$K$2:$K$5,0)),'Input Data 2'!$L$2:$N$5,3,FALSE))</f>
        <v/>
      </c>
      <c r="V34" t="str">
        <f>IF('Input Data'!V36="","",'Input Data'!V36*VLOOKUP((MATCH('Input Data'!$B$3,'Input Data 2'!$K$2:$K$5,0)),'Input Data 2'!$L$2:$N$5,3,FALSE))</f>
        <v/>
      </c>
      <c r="W34" t="str">
        <f>IF('Input Data'!W36="","",'Input Data'!W36*VLOOKUP((MATCH('Input Data'!$B$3,'Input Data 2'!$K$2:$K$5,0)),'Input Data 2'!$L$2:$N$5,3,FALSE))</f>
        <v/>
      </c>
      <c r="Y34" s="17">
        <v>20</v>
      </c>
      <c r="Z34" s="60"/>
      <c r="AA34" t="str">
        <f>IF('Input Data'!AA36="","",'Input Data'!AA36*VLOOKUP((MATCH('Input Data'!$B$3,'Input Data 2'!$K$2:$K$5,0)),'Input Data 2'!$L$2:$N$5,3,FALSE))</f>
        <v/>
      </c>
      <c r="AB34" t="str">
        <f>IF('Input Data'!AB36="","",'Input Data'!AB36*VLOOKUP((MATCH('Input Data'!$B$3,'Input Data 2'!$K$2:$K$5,0)),'Input Data 2'!$L$2:$N$5,3,FALSE))</f>
        <v/>
      </c>
      <c r="AC34" t="str">
        <f>IF('Input Data'!AC36="","",'Input Data'!AC36*VLOOKUP((MATCH('Input Data'!$B$3,'Input Data 2'!$K$2:$K$5,0)),'Input Data 2'!$L$2:$N$5,3,FALSE))</f>
        <v/>
      </c>
    </row>
    <row r="35" spans="1:29" ht="14.55" customHeight="1" x14ac:dyDescent="0.3">
      <c r="A35" s="17">
        <v>21</v>
      </c>
      <c r="B35" s="60"/>
      <c r="C35" t="str">
        <f>IF('Input Data'!C37="","",'Input Data'!C37*VLOOKUP((MATCH('Input Data'!$B$3,'Input Data 2'!$K$2:$K$5,0)),'Input Data 2'!$L$2:$N$5,3,FALSE))</f>
        <v/>
      </c>
      <c r="D35" t="str">
        <f>IF('Input Data'!D37="","",'Input Data'!D37*VLOOKUP((MATCH('Input Data'!$B$3,'Input Data 2'!$K$2:$K$5,0)),'Input Data 2'!$L$2:$N$5,3,FALSE))</f>
        <v/>
      </c>
      <c r="E35" t="str">
        <f>IF('Input Data'!E37="","",'Input Data'!E37*VLOOKUP((MATCH('Input Data'!$B$3,'Input Data 2'!$K$2:$K$5,0)),'Input Data 2'!$L$2:$N$5,3,FALSE))</f>
        <v/>
      </c>
      <c r="G35" s="17">
        <v>21</v>
      </c>
      <c r="H35" s="60"/>
      <c r="I35" t="str">
        <f>IF('Input Data'!I37="","",'Input Data'!I37*VLOOKUP((MATCH('Input Data'!$B$3,'Input Data 2'!$K$2:$K$5,0)),'Input Data 2'!$L$2:$N$5,3,FALSE))</f>
        <v/>
      </c>
      <c r="J35" t="str">
        <f>IF('Input Data'!J37="","",'Input Data'!J37*VLOOKUP((MATCH('Input Data'!$B$3,'Input Data 2'!$K$2:$K$5,0)),'Input Data 2'!$L$2:$N$5,3,FALSE))</f>
        <v/>
      </c>
      <c r="K35" t="str">
        <f>IF('Input Data'!K37="","",'Input Data'!K37*VLOOKUP((MATCH('Input Data'!$B$3,'Input Data 2'!$K$2:$K$5,0)),'Input Data 2'!$L$2:$N$5,3,FALSE))</f>
        <v/>
      </c>
      <c r="M35" s="17">
        <v>21</v>
      </c>
      <c r="N35" s="60"/>
      <c r="O35" t="str">
        <f>IF('Input Data'!O37="","",'Input Data'!O37*VLOOKUP((MATCH('Input Data'!$B$3,'Input Data 2'!$K$2:$K$5,0)),'Input Data 2'!$L$2:$N$5,3,FALSE))</f>
        <v/>
      </c>
      <c r="P35" t="str">
        <f>IF('Input Data'!P37="","",'Input Data'!P37*VLOOKUP((MATCH('Input Data'!$B$3,'Input Data 2'!$K$2:$K$5,0)),'Input Data 2'!$L$2:$N$5,3,FALSE))</f>
        <v/>
      </c>
      <c r="Q35" t="str">
        <f>IF('Input Data'!Q37="","",'Input Data'!Q37*VLOOKUP((MATCH('Input Data'!$B$3,'Input Data 2'!$K$2:$K$5,0)),'Input Data 2'!$L$2:$N$5,3,FALSE))</f>
        <v/>
      </c>
      <c r="S35" s="17">
        <v>21</v>
      </c>
      <c r="T35" s="60"/>
      <c r="U35" t="str">
        <f>IF('Input Data'!U37="","",'Input Data'!U37*VLOOKUP((MATCH('Input Data'!$B$3,'Input Data 2'!$K$2:$K$5,0)),'Input Data 2'!$L$2:$N$5,3,FALSE))</f>
        <v/>
      </c>
      <c r="V35" t="str">
        <f>IF('Input Data'!V37="","",'Input Data'!V37*VLOOKUP((MATCH('Input Data'!$B$3,'Input Data 2'!$K$2:$K$5,0)),'Input Data 2'!$L$2:$N$5,3,FALSE))</f>
        <v/>
      </c>
      <c r="W35" t="str">
        <f>IF('Input Data'!W37="","",'Input Data'!W37*VLOOKUP((MATCH('Input Data'!$B$3,'Input Data 2'!$K$2:$K$5,0)),'Input Data 2'!$L$2:$N$5,3,FALSE))</f>
        <v/>
      </c>
      <c r="Y35" s="17">
        <v>21</v>
      </c>
      <c r="Z35" s="60"/>
      <c r="AA35" t="str">
        <f>IF('Input Data'!AA37="","",'Input Data'!AA37*VLOOKUP((MATCH('Input Data'!$B$3,'Input Data 2'!$K$2:$K$5,0)),'Input Data 2'!$L$2:$N$5,3,FALSE))</f>
        <v/>
      </c>
      <c r="AB35" t="str">
        <f>IF('Input Data'!AB37="","",'Input Data'!AB37*VLOOKUP((MATCH('Input Data'!$B$3,'Input Data 2'!$K$2:$K$5,0)),'Input Data 2'!$L$2:$N$5,3,FALSE))</f>
        <v/>
      </c>
      <c r="AC35" t="str">
        <f>IF('Input Data'!AC37="","",'Input Data'!AC37*VLOOKUP((MATCH('Input Data'!$B$3,'Input Data 2'!$K$2:$K$5,0)),'Input Data 2'!$L$2:$N$5,3,FALSE))</f>
        <v/>
      </c>
    </row>
    <row r="36" spans="1:29" ht="14.55" customHeight="1" x14ac:dyDescent="0.3">
      <c r="A36" s="17">
        <v>22</v>
      </c>
      <c r="B36" s="60"/>
      <c r="C36" t="str">
        <f>IF('Input Data'!C38="","",'Input Data'!C38*VLOOKUP((MATCH('Input Data'!$B$3,'Input Data 2'!$K$2:$K$5,0)),'Input Data 2'!$L$2:$N$5,3,FALSE))</f>
        <v/>
      </c>
      <c r="D36" t="str">
        <f>IF('Input Data'!D38="","",'Input Data'!D38*VLOOKUP((MATCH('Input Data'!$B$3,'Input Data 2'!$K$2:$K$5,0)),'Input Data 2'!$L$2:$N$5,3,FALSE))</f>
        <v/>
      </c>
      <c r="E36" t="str">
        <f>IF('Input Data'!E38="","",'Input Data'!E38*VLOOKUP((MATCH('Input Data'!$B$3,'Input Data 2'!$K$2:$K$5,0)),'Input Data 2'!$L$2:$N$5,3,FALSE))</f>
        <v/>
      </c>
      <c r="G36" s="17">
        <v>22</v>
      </c>
      <c r="H36" s="60"/>
      <c r="I36" t="str">
        <f>IF('Input Data'!I38="","",'Input Data'!I38*VLOOKUP((MATCH('Input Data'!$B$3,'Input Data 2'!$K$2:$K$5,0)),'Input Data 2'!$L$2:$N$5,3,FALSE))</f>
        <v/>
      </c>
      <c r="J36" t="str">
        <f>IF('Input Data'!J38="","",'Input Data'!J38*VLOOKUP((MATCH('Input Data'!$B$3,'Input Data 2'!$K$2:$K$5,0)),'Input Data 2'!$L$2:$N$5,3,FALSE))</f>
        <v/>
      </c>
      <c r="K36" t="str">
        <f>IF('Input Data'!K38="","",'Input Data'!K38*VLOOKUP((MATCH('Input Data'!$B$3,'Input Data 2'!$K$2:$K$5,0)),'Input Data 2'!$L$2:$N$5,3,FALSE))</f>
        <v/>
      </c>
      <c r="M36" s="17">
        <v>22</v>
      </c>
      <c r="N36" s="60"/>
      <c r="O36" t="str">
        <f>IF('Input Data'!O38="","",'Input Data'!O38*VLOOKUP((MATCH('Input Data'!$B$3,'Input Data 2'!$K$2:$K$5,0)),'Input Data 2'!$L$2:$N$5,3,FALSE))</f>
        <v/>
      </c>
      <c r="P36" t="str">
        <f>IF('Input Data'!P38="","",'Input Data'!P38*VLOOKUP((MATCH('Input Data'!$B$3,'Input Data 2'!$K$2:$K$5,0)),'Input Data 2'!$L$2:$N$5,3,FALSE))</f>
        <v/>
      </c>
      <c r="Q36" t="str">
        <f>IF('Input Data'!Q38="","",'Input Data'!Q38*VLOOKUP((MATCH('Input Data'!$B$3,'Input Data 2'!$K$2:$K$5,0)),'Input Data 2'!$L$2:$N$5,3,FALSE))</f>
        <v/>
      </c>
      <c r="S36" s="17">
        <v>22</v>
      </c>
      <c r="T36" s="60"/>
      <c r="U36" t="str">
        <f>IF('Input Data'!U38="","",'Input Data'!U38*VLOOKUP((MATCH('Input Data'!$B$3,'Input Data 2'!$K$2:$K$5,0)),'Input Data 2'!$L$2:$N$5,3,FALSE))</f>
        <v/>
      </c>
      <c r="V36" t="str">
        <f>IF('Input Data'!V38="","",'Input Data'!V38*VLOOKUP((MATCH('Input Data'!$B$3,'Input Data 2'!$K$2:$K$5,0)),'Input Data 2'!$L$2:$N$5,3,FALSE))</f>
        <v/>
      </c>
      <c r="W36" t="str">
        <f>IF('Input Data'!W38="","",'Input Data'!W38*VLOOKUP((MATCH('Input Data'!$B$3,'Input Data 2'!$K$2:$K$5,0)),'Input Data 2'!$L$2:$N$5,3,FALSE))</f>
        <v/>
      </c>
      <c r="Y36" s="17">
        <v>22</v>
      </c>
      <c r="Z36" s="60"/>
      <c r="AA36" t="str">
        <f>IF('Input Data'!AA38="","",'Input Data'!AA38*VLOOKUP((MATCH('Input Data'!$B$3,'Input Data 2'!$K$2:$K$5,0)),'Input Data 2'!$L$2:$N$5,3,FALSE))</f>
        <v/>
      </c>
      <c r="AB36" t="str">
        <f>IF('Input Data'!AB38="","",'Input Data'!AB38*VLOOKUP((MATCH('Input Data'!$B$3,'Input Data 2'!$K$2:$K$5,0)),'Input Data 2'!$L$2:$N$5,3,FALSE))</f>
        <v/>
      </c>
      <c r="AC36" t="str">
        <f>IF('Input Data'!AC38="","",'Input Data'!AC38*VLOOKUP((MATCH('Input Data'!$B$3,'Input Data 2'!$K$2:$K$5,0)),'Input Data 2'!$L$2:$N$5,3,FALSE))</f>
        <v/>
      </c>
    </row>
    <row r="37" spans="1:29" ht="14.55" customHeight="1" x14ac:dyDescent="0.3">
      <c r="A37" s="17">
        <v>23</v>
      </c>
      <c r="B37" s="60"/>
      <c r="C37" t="str">
        <f>IF('Input Data'!C39="","",'Input Data'!C39*VLOOKUP((MATCH('Input Data'!$B$3,'Input Data 2'!$K$2:$K$5,0)),'Input Data 2'!$L$2:$N$5,3,FALSE))</f>
        <v/>
      </c>
      <c r="D37" t="str">
        <f>IF('Input Data'!D39="","",'Input Data'!D39*VLOOKUP((MATCH('Input Data'!$B$3,'Input Data 2'!$K$2:$K$5,0)),'Input Data 2'!$L$2:$N$5,3,FALSE))</f>
        <v/>
      </c>
      <c r="E37" t="str">
        <f>IF('Input Data'!E39="","",'Input Data'!E39*VLOOKUP((MATCH('Input Data'!$B$3,'Input Data 2'!$K$2:$K$5,0)),'Input Data 2'!$L$2:$N$5,3,FALSE))</f>
        <v/>
      </c>
      <c r="G37" s="17">
        <v>23</v>
      </c>
      <c r="H37" s="60"/>
      <c r="I37" t="str">
        <f>IF('Input Data'!I39="","",'Input Data'!I39*VLOOKUP((MATCH('Input Data'!$B$3,'Input Data 2'!$K$2:$K$5,0)),'Input Data 2'!$L$2:$N$5,3,FALSE))</f>
        <v/>
      </c>
      <c r="J37" t="str">
        <f>IF('Input Data'!J39="","",'Input Data'!J39*VLOOKUP((MATCH('Input Data'!$B$3,'Input Data 2'!$K$2:$K$5,0)),'Input Data 2'!$L$2:$N$5,3,FALSE))</f>
        <v/>
      </c>
      <c r="K37" t="str">
        <f>IF('Input Data'!K39="","",'Input Data'!K39*VLOOKUP((MATCH('Input Data'!$B$3,'Input Data 2'!$K$2:$K$5,0)),'Input Data 2'!$L$2:$N$5,3,FALSE))</f>
        <v/>
      </c>
      <c r="M37" s="17">
        <v>23</v>
      </c>
      <c r="N37" s="60"/>
      <c r="O37" t="str">
        <f>IF('Input Data'!O39="","",'Input Data'!O39*VLOOKUP((MATCH('Input Data'!$B$3,'Input Data 2'!$K$2:$K$5,0)),'Input Data 2'!$L$2:$N$5,3,FALSE))</f>
        <v/>
      </c>
      <c r="P37" t="str">
        <f>IF('Input Data'!P39="","",'Input Data'!P39*VLOOKUP((MATCH('Input Data'!$B$3,'Input Data 2'!$K$2:$K$5,0)),'Input Data 2'!$L$2:$N$5,3,FALSE))</f>
        <v/>
      </c>
      <c r="Q37" t="str">
        <f>IF('Input Data'!Q39="","",'Input Data'!Q39*VLOOKUP((MATCH('Input Data'!$B$3,'Input Data 2'!$K$2:$K$5,0)),'Input Data 2'!$L$2:$N$5,3,FALSE))</f>
        <v/>
      </c>
      <c r="S37" s="17">
        <v>23</v>
      </c>
      <c r="T37" s="60"/>
      <c r="U37" t="str">
        <f>IF('Input Data'!U39="","",'Input Data'!U39*VLOOKUP((MATCH('Input Data'!$B$3,'Input Data 2'!$K$2:$K$5,0)),'Input Data 2'!$L$2:$N$5,3,FALSE))</f>
        <v/>
      </c>
      <c r="V37" t="str">
        <f>IF('Input Data'!V39="","",'Input Data'!V39*VLOOKUP((MATCH('Input Data'!$B$3,'Input Data 2'!$K$2:$K$5,0)),'Input Data 2'!$L$2:$N$5,3,FALSE))</f>
        <v/>
      </c>
      <c r="W37" t="str">
        <f>IF('Input Data'!W39="","",'Input Data'!W39*VLOOKUP((MATCH('Input Data'!$B$3,'Input Data 2'!$K$2:$K$5,0)),'Input Data 2'!$L$2:$N$5,3,FALSE))</f>
        <v/>
      </c>
      <c r="Y37" s="17">
        <v>23</v>
      </c>
      <c r="Z37" s="60"/>
      <c r="AA37" t="str">
        <f>IF('Input Data'!AA39="","",'Input Data'!AA39*VLOOKUP((MATCH('Input Data'!$B$3,'Input Data 2'!$K$2:$K$5,0)),'Input Data 2'!$L$2:$N$5,3,FALSE))</f>
        <v/>
      </c>
      <c r="AB37" t="str">
        <f>IF('Input Data'!AB39="","",'Input Data'!AB39*VLOOKUP((MATCH('Input Data'!$B$3,'Input Data 2'!$K$2:$K$5,0)),'Input Data 2'!$L$2:$N$5,3,FALSE))</f>
        <v/>
      </c>
      <c r="AC37" t="str">
        <f>IF('Input Data'!AC39="","",'Input Data'!AC39*VLOOKUP((MATCH('Input Data'!$B$3,'Input Data 2'!$K$2:$K$5,0)),'Input Data 2'!$L$2:$N$5,3,FALSE))</f>
        <v/>
      </c>
    </row>
    <row r="38" spans="1:29" ht="14.55" customHeight="1" x14ac:dyDescent="0.3">
      <c r="A38" s="17">
        <v>24</v>
      </c>
      <c r="B38" s="60"/>
      <c r="C38" t="str">
        <f>IF('Input Data'!C40="","",'Input Data'!C40*VLOOKUP((MATCH('Input Data'!$B$3,'Input Data 2'!$K$2:$K$5,0)),'Input Data 2'!$L$2:$N$5,3,FALSE))</f>
        <v/>
      </c>
      <c r="D38" t="str">
        <f>IF('Input Data'!D40="","",'Input Data'!D40*VLOOKUP((MATCH('Input Data'!$B$3,'Input Data 2'!$K$2:$K$5,0)),'Input Data 2'!$L$2:$N$5,3,FALSE))</f>
        <v/>
      </c>
      <c r="E38" t="str">
        <f>IF('Input Data'!E40="","",'Input Data'!E40*VLOOKUP((MATCH('Input Data'!$B$3,'Input Data 2'!$K$2:$K$5,0)),'Input Data 2'!$L$2:$N$5,3,FALSE))</f>
        <v/>
      </c>
      <c r="G38" s="17">
        <v>24</v>
      </c>
      <c r="H38" s="60"/>
      <c r="I38" t="str">
        <f>IF('Input Data'!I40="","",'Input Data'!I40*VLOOKUP((MATCH('Input Data'!$B$3,'Input Data 2'!$K$2:$K$5,0)),'Input Data 2'!$L$2:$N$5,3,FALSE))</f>
        <v/>
      </c>
      <c r="J38" t="str">
        <f>IF('Input Data'!J40="","",'Input Data'!J40*VLOOKUP((MATCH('Input Data'!$B$3,'Input Data 2'!$K$2:$K$5,0)),'Input Data 2'!$L$2:$N$5,3,FALSE))</f>
        <v/>
      </c>
      <c r="K38" t="str">
        <f>IF('Input Data'!K40="","",'Input Data'!K40*VLOOKUP((MATCH('Input Data'!$B$3,'Input Data 2'!$K$2:$K$5,0)),'Input Data 2'!$L$2:$N$5,3,FALSE))</f>
        <v/>
      </c>
      <c r="M38" s="17">
        <v>24</v>
      </c>
      <c r="N38" s="60"/>
      <c r="O38" t="str">
        <f>IF('Input Data'!O40="","",'Input Data'!O40*VLOOKUP((MATCH('Input Data'!$B$3,'Input Data 2'!$K$2:$K$5,0)),'Input Data 2'!$L$2:$N$5,3,FALSE))</f>
        <v/>
      </c>
      <c r="P38" t="str">
        <f>IF('Input Data'!P40="","",'Input Data'!P40*VLOOKUP((MATCH('Input Data'!$B$3,'Input Data 2'!$K$2:$K$5,0)),'Input Data 2'!$L$2:$N$5,3,FALSE))</f>
        <v/>
      </c>
      <c r="Q38" t="str">
        <f>IF('Input Data'!Q40="","",'Input Data'!Q40*VLOOKUP((MATCH('Input Data'!$B$3,'Input Data 2'!$K$2:$K$5,0)),'Input Data 2'!$L$2:$N$5,3,FALSE))</f>
        <v/>
      </c>
      <c r="S38" s="17">
        <v>24</v>
      </c>
      <c r="T38" s="60"/>
      <c r="U38" t="str">
        <f>IF('Input Data'!U40="","",'Input Data'!U40*VLOOKUP((MATCH('Input Data'!$B$3,'Input Data 2'!$K$2:$K$5,0)),'Input Data 2'!$L$2:$N$5,3,FALSE))</f>
        <v/>
      </c>
      <c r="V38" t="str">
        <f>IF('Input Data'!V40="","",'Input Data'!V40*VLOOKUP((MATCH('Input Data'!$B$3,'Input Data 2'!$K$2:$K$5,0)),'Input Data 2'!$L$2:$N$5,3,FALSE))</f>
        <v/>
      </c>
      <c r="W38" t="str">
        <f>IF('Input Data'!W40="","",'Input Data'!W40*VLOOKUP((MATCH('Input Data'!$B$3,'Input Data 2'!$K$2:$K$5,0)),'Input Data 2'!$L$2:$N$5,3,FALSE))</f>
        <v/>
      </c>
      <c r="Y38" s="17">
        <v>24</v>
      </c>
      <c r="Z38" s="60"/>
      <c r="AA38" t="str">
        <f>IF('Input Data'!AA40="","",'Input Data'!AA40*VLOOKUP((MATCH('Input Data'!$B$3,'Input Data 2'!$K$2:$K$5,0)),'Input Data 2'!$L$2:$N$5,3,FALSE))</f>
        <v/>
      </c>
      <c r="AB38" t="str">
        <f>IF('Input Data'!AB40="","",'Input Data'!AB40*VLOOKUP((MATCH('Input Data'!$B$3,'Input Data 2'!$K$2:$K$5,0)),'Input Data 2'!$L$2:$N$5,3,FALSE))</f>
        <v/>
      </c>
      <c r="AC38" t="str">
        <f>IF('Input Data'!AC40="","",'Input Data'!AC40*VLOOKUP((MATCH('Input Data'!$B$3,'Input Data 2'!$K$2:$K$5,0)),'Input Data 2'!$L$2:$N$5,3,FALSE))</f>
        <v/>
      </c>
    </row>
    <row r="39" spans="1:29" ht="14.55" customHeight="1" x14ac:dyDescent="0.3">
      <c r="A39" s="17">
        <v>25</v>
      </c>
      <c r="B39" s="60"/>
      <c r="C39" t="str">
        <f>IF('Input Data'!C41="","",'Input Data'!C41*VLOOKUP((MATCH('Input Data'!$B$3,'Input Data 2'!$K$2:$K$5,0)),'Input Data 2'!$L$2:$N$5,3,FALSE))</f>
        <v/>
      </c>
      <c r="D39" t="str">
        <f>IF('Input Data'!D41="","",'Input Data'!D41*VLOOKUP((MATCH('Input Data'!$B$3,'Input Data 2'!$K$2:$K$5,0)),'Input Data 2'!$L$2:$N$5,3,FALSE))</f>
        <v/>
      </c>
      <c r="E39" t="str">
        <f>IF('Input Data'!E41="","",'Input Data'!E41*VLOOKUP((MATCH('Input Data'!$B$3,'Input Data 2'!$K$2:$K$5,0)),'Input Data 2'!$L$2:$N$5,3,FALSE))</f>
        <v/>
      </c>
      <c r="G39" s="17">
        <v>25</v>
      </c>
      <c r="H39" s="60"/>
      <c r="I39" t="str">
        <f>IF('Input Data'!I41="","",'Input Data'!I41*VLOOKUP((MATCH('Input Data'!$B$3,'Input Data 2'!$K$2:$K$5,0)),'Input Data 2'!$L$2:$N$5,3,FALSE))</f>
        <v/>
      </c>
      <c r="J39" t="str">
        <f>IF('Input Data'!J41="","",'Input Data'!J41*VLOOKUP((MATCH('Input Data'!$B$3,'Input Data 2'!$K$2:$K$5,0)),'Input Data 2'!$L$2:$N$5,3,FALSE))</f>
        <v/>
      </c>
      <c r="K39" t="str">
        <f>IF('Input Data'!K41="","",'Input Data'!K41*VLOOKUP((MATCH('Input Data'!$B$3,'Input Data 2'!$K$2:$K$5,0)),'Input Data 2'!$L$2:$N$5,3,FALSE))</f>
        <v/>
      </c>
      <c r="M39" s="17">
        <v>25</v>
      </c>
      <c r="N39" s="60"/>
      <c r="O39" t="str">
        <f>IF('Input Data'!O41="","",'Input Data'!O41*VLOOKUP((MATCH('Input Data'!$B$3,'Input Data 2'!$K$2:$K$5,0)),'Input Data 2'!$L$2:$N$5,3,FALSE))</f>
        <v/>
      </c>
      <c r="P39" t="str">
        <f>IF('Input Data'!P41="","",'Input Data'!P41*VLOOKUP((MATCH('Input Data'!$B$3,'Input Data 2'!$K$2:$K$5,0)),'Input Data 2'!$L$2:$N$5,3,FALSE))</f>
        <v/>
      </c>
      <c r="Q39" t="str">
        <f>IF('Input Data'!Q41="","",'Input Data'!Q41*VLOOKUP((MATCH('Input Data'!$B$3,'Input Data 2'!$K$2:$K$5,0)),'Input Data 2'!$L$2:$N$5,3,FALSE))</f>
        <v/>
      </c>
      <c r="S39" s="17">
        <v>25</v>
      </c>
      <c r="T39" s="60"/>
      <c r="U39" t="str">
        <f>IF('Input Data'!U41="","",'Input Data'!U41*VLOOKUP((MATCH('Input Data'!$B$3,'Input Data 2'!$K$2:$K$5,0)),'Input Data 2'!$L$2:$N$5,3,FALSE))</f>
        <v/>
      </c>
      <c r="V39" t="str">
        <f>IF('Input Data'!V41="","",'Input Data'!V41*VLOOKUP((MATCH('Input Data'!$B$3,'Input Data 2'!$K$2:$K$5,0)),'Input Data 2'!$L$2:$N$5,3,FALSE))</f>
        <v/>
      </c>
      <c r="W39" t="str">
        <f>IF('Input Data'!W41="","",'Input Data'!W41*VLOOKUP((MATCH('Input Data'!$B$3,'Input Data 2'!$K$2:$K$5,0)),'Input Data 2'!$L$2:$N$5,3,FALSE))</f>
        <v/>
      </c>
      <c r="Y39" s="17">
        <v>25</v>
      </c>
      <c r="Z39" s="60"/>
      <c r="AA39" t="str">
        <f>IF('Input Data'!AA41="","",'Input Data'!AA41*VLOOKUP((MATCH('Input Data'!$B$3,'Input Data 2'!$K$2:$K$5,0)),'Input Data 2'!$L$2:$N$5,3,FALSE))</f>
        <v/>
      </c>
      <c r="AB39" t="str">
        <f>IF('Input Data'!AB41="","",'Input Data'!AB41*VLOOKUP((MATCH('Input Data'!$B$3,'Input Data 2'!$K$2:$K$5,0)),'Input Data 2'!$L$2:$N$5,3,FALSE))</f>
        <v/>
      </c>
      <c r="AC39" t="str">
        <f>IF('Input Data'!AC41="","",'Input Data'!AC41*VLOOKUP((MATCH('Input Data'!$B$3,'Input Data 2'!$K$2:$K$5,0)),'Input Data 2'!$L$2:$N$5,3,FALSE))</f>
        <v/>
      </c>
    </row>
    <row r="40" spans="1:29" ht="14.55" customHeight="1" x14ac:dyDescent="0.3">
      <c r="A40" s="17">
        <v>26</v>
      </c>
      <c r="B40" s="60"/>
      <c r="C40" t="str">
        <f>IF('Input Data'!C42="","",'Input Data'!C42*VLOOKUP((MATCH('Input Data'!$B$3,'Input Data 2'!$K$2:$K$5,0)),'Input Data 2'!$L$2:$N$5,3,FALSE))</f>
        <v/>
      </c>
      <c r="D40" t="str">
        <f>IF('Input Data'!D42="","",'Input Data'!D42*VLOOKUP((MATCH('Input Data'!$B$3,'Input Data 2'!$K$2:$K$5,0)),'Input Data 2'!$L$2:$N$5,3,FALSE))</f>
        <v/>
      </c>
      <c r="E40" t="str">
        <f>IF('Input Data'!E42="","",'Input Data'!E42*VLOOKUP((MATCH('Input Data'!$B$3,'Input Data 2'!$K$2:$K$5,0)),'Input Data 2'!$L$2:$N$5,3,FALSE))</f>
        <v/>
      </c>
      <c r="G40" s="17">
        <v>26</v>
      </c>
      <c r="H40" s="60"/>
      <c r="I40" t="str">
        <f>IF('Input Data'!I42="","",'Input Data'!I42*VLOOKUP((MATCH('Input Data'!$B$3,'Input Data 2'!$K$2:$K$5,0)),'Input Data 2'!$L$2:$N$5,3,FALSE))</f>
        <v/>
      </c>
      <c r="J40" t="str">
        <f>IF('Input Data'!J42="","",'Input Data'!J42*VLOOKUP((MATCH('Input Data'!$B$3,'Input Data 2'!$K$2:$K$5,0)),'Input Data 2'!$L$2:$N$5,3,FALSE))</f>
        <v/>
      </c>
      <c r="K40" t="str">
        <f>IF('Input Data'!K42="","",'Input Data'!K42*VLOOKUP((MATCH('Input Data'!$B$3,'Input Data 2'!$K$2:$K$5,0)),'Input Data 2'!$L$2:$N$5,3,FALSE))</f>
        <v/>
      </c>
      <c r="M40" s="17">
        <v>26</v>
      </c>
      <c r="N40" s="60"/>
      <c r="O40" t="str">
        <f>IF('Input Data'!O42="","",'Input Data'!O42*VLOOKUP((MATCH('Input Data'!$B$3,'Input Data 2'!$K$2:$K$5,0)),'Input Data 2'!$L$2:$N$5,3,FALSE))</f>
        <v/>
      </c>
      <c r="P40" t="str">
        <f>IF('Input Data'!P42="","",'Input Data'!P42*VLOOKUP((MATCH('Input Data'!$B$3,'Input Data 2'!$K$2:$K$5,0)),'Input Data 2'!$L$2:$N$5,3,FALSE))</f>
        <v/>
      </c>
      <c r="Q40" t="str">
        <f>IF('Input Data'!Q42="","",'Input Data'!Q42*VLOOKUP((MATCH('Input Data'!$B$3,'Input Data 2'!$K$2:$K$5,0)),'Input Data 2'!$L$2:$N$5,3,FALSE))</f>
        <v/>
      </c>
      <c r="S40" s="17">
        <v>26</v>
      </c>
      <c r="T40" s="60"/>
      <c r="U40" t="str">
        <f>IF('Input Data'!U42="","",'Input Data'!U42*VLOOKUP((MATCH('Input Data'!$B$3,'Input Data 2'!$K$2:$K$5,0)),'Input Data 2'!$L$2:$N$5,3,FALSE))</f>
        <v/>
      </c>
      <c r="V40" t="str">
        <f>IF('Input Data'!V42="","",'Input Data'!V42*VLOOKUP((MATCH('Input Data'!$B$3,'Input Data 2'!$K$2:$K$5,0)),'Input Data 2'!$L$2:$N$5,3,FALSE))</f>
        <v/>
      </c>
      <c r="W40" t="str">
        <f>IF('Input Data'!W42="","",'Input Data'!W42*VLOOKUP((MATCH('Input Data'!$B$3,'Input Data 2'!$K$2:$K$5,0)),'Input Data 2'!$L$2:$N$5,3,FALSE))</f>
        <v/>
      </c>
      <c r="Y40" s="17">
        <v>26</v>
      </c>
      <c r="Z40" s="60"/>
      <c r="AA40" t="str">
        <f>IF('Input Data'!AA42="","",'Input Data'!AA42*VLOOKUP((MATCH('Input Data'!$B$3,'Input Data 2'!$K$2:$K$5,0)),'Input Data 2'!$L$2:$N$5,3,FALSE))</f>
        <v/>
      </c>
      <c r="AB40" t="str">
        <f>IF('Input Data'!AB42="","",'Input Data'!AB42*VLOOKUP((MATCH('Input Data'!$B$3,'Input Data 2'!$K$2:$K$5,0)),'Input Data 2'!$L$2:$N$5,3,FALSE))</f>
        <v/>
      </c>
      <c r="AC40" t="str">
        <f>IF('Input Data'!AC42="","",'Input Data'!AC42*VLOOKUP((MATCH('Input Data'!$B$3,'Input Data 2'!$K$2:$K$5,0)),'Input Data 2'!$L$2:$N$5,3,FALSE))</f>
        <v/>
      </c>
    </row>
    <row r="41" spans="1:29" ht="14.55" customHeight="1" x14ac:dyDescent="0.3">
      <c r="A41" s="17">
        <v>27</v>
      </c>
      <c r="B41" s="60"/>
      <c r="C41" t="str">
        <f>IF('Input Data'!C43="","",'Input Data'!C43*VLOOKUP((MATCH('Input Data'!$B$3,'Input Data 2'!$K$2:$K$5,0)),'Input Data 2'!$L$2:$N$5,3,FALSE))</f>
        <v/>
      </c>
      <c r="D41" t="str">
        <f>IF('Input Data'!D43="","",'Input Data'!D43*VLOOKUP((MATCH('Input Data'!$B$3,'Input Data 2'!$K$2:$K$5,0)),'Input Data 2'!$L$2:$N$5,3,FALSE))</f>
        <v/>
      </c>
      <c r="E41" t="str">
        <f>IF('Input Data'!E43="","",'Input Data'!E43*VLOOKUP((MATCH('Input Data'!$B$3,'Input Data 2'!$K$2:$K$5,0)),'Input Data 2'!$L$2:$N$5,3,FALSE))</f>
        <v/>
      </c>
      <c r="G41" s="17">
        <v>27</v>
      </c>
      <c r="H41" s="60"/>
      <c r="I41" t="str">
        <f>IF('Input Data'!I43="","",'Input Data'!I43*VLOOKUP((MATCH('Input Data'!$B$3,'Input Data 2'!$K$2:$K$5,0)),'Input Data 2'!$L$2:$N$5,3,FALSE))</f>
        <v/>
      </c>
      <c r="J41" t="str">
        <f>IF('Input Data'!J43="","",'Input Data'!J43*VLOOKUP((MATCH('Input Data'!$B$3,'Input Data 2'!$K$2:$K$5,0)),'Input Data 2'!$L$2:$N$5,3,FALSE))</f>
        <v/>
      </c>
      <c r="K41" t="str">
        <f>IF('Input Data'!K43="","",'Input Data'!K43*VLOOKUP((MATCH('Input Data'!$B$3,'Input Data 2'!$K$2:$K$5,0)),'Input Data 2'!$L$2:$N$5,3,FALSE))</f>
        <v/>
      </c>
      <c r="M41" s="17">
        <v>27</v>
      </c>
      <c r="N41" s="60"/>
      <c r="O41" t="str">
        <f>IF('Input Data'!O43="","",'Input Data'!O43*VLOOKUP((MATCH('Input Data'!$B$3,'Input Data 2'!$K$2:$K$5,0)),'Input Data 2'!$L$2:$N$5,3,FALSE))</f>
        <v/>
      </c>
      <c r="P41" t="str">
        <f>IF('Input Data'!P43="","",'Input Data'!P43*VLOOKUP((MATCH('Input Data'!$B$3,'Input Data 2'!$K$2:$K$5,0)),'Input Data 2'!$L$2:$N$5,3,FALSE))</f>
        <v/>
      </c>
      <c r="Q41" t="str">
        <f>IF('Input Data'!Q43="","",'Input Data'!Q43*VLOOKUP((MATCH('Input Data'!$B$3,'Input Data 2'!$K$2:$K$5,0)),'Input Data 2'!$L$2:$N$5,3,FALSE))</f>
        <v/>
      </c>
      <c r="S41" s="17">
        <v>27</v>
      </c>
      <c r="T41" s="60"/>
      <c r="U41" t="str">
        <f>IF('Input Data'!U43="","",'Input Data'!U43*VLOOKUP((MATCH('Input Data'!$B$3,'Input Data 2'!$K$2:$K$5,0)),'Input Data 2'!$L$2:$N$5,3,FALSE))</f>
        <v/>
      </c>
      <c r="V41" t="str">
        <f>IF('Input Data'!V43="","",'Input Data'!V43*VLOOKUP((MATCH('Input Data'!$B$3,'Input Data 2'!$K$2:$K$5,0)),'Input Data 2'!$L$2:$N$5,3,FALSE))</f>
        <v/>
      </c>
      <c r="W41" t="str">
        <f>IF('Input Data'!W43="","",'Input Data'!W43*VLOOKUP((MATCH('Input Data'!$B$3,'Input Data 2'!$K$2:$K$5,0)),'Input Data 2'!$L$2:$N$5,3,FALSE))</f>
        <v/>
      </c>
      <c r="Y41" s="17">
        <v>27</v>
      </c>
      <c r="Z41" s="60"/>
      <c r="AA41" t="str">
        <f>IF('Input Data'!AA43="","",'Input Data'!AA43*VLOOKUP((MATCH('Input Data'!$B$3,'Input Data 2'!$K$2:$K$5,0)),'Input Data 2'!$L$2:$N$5,3,FALSE))</f>
        <v/>
      </c>
      <c r="AB41" t="str">
        <f>IF('Input Data'!AB43="","",'Input Data'!AB43*VLOOKUP((MATCH('Input Data'!$B$3,'Input Data 2'!$K$2:$K$5,0)),'Input Data 2'!$L$2:$N$5,3,FALSE))</f>
        <v/>
      </c>
      <c r="AC41" t="str">
        <f>IF('Input Data'!AC43="","",'Input Data'!AC43*VLOOKUP((MATCH('Input Data'!$B$3,'Input Data 2'!$K$2:$K$5,0)),'Input Data 2'!$L$2:$N$5,3,FALSE))</f>
        <v/>
      </c>
    </row>
    <row r="42" spans="1:29" ht="14.55" customHeight="1" x14ac:dyDescent="0.3">
      <c r="A42" s="17">
        <v>28</v>
      </c>
      <c r="B42" s="60"/>
      <c r="C42" t="str">
        <f>IF('Input Data'!C44="","",'Input Data'!C44*VLOOKUP((MATCH('Input Data'!$B$3,'Input Data 2'!$K$2:$K$5,0)),'Input Data 2'!$L$2:$N$5,3,FALSE))</f>
        <v/>
      </c>
      <c r="D42" t="str">
        <f>IF('Input Data'!D44="","",'Input Data'!D44*VLOOKUP((MATCH('Input Data'!$B$3,'Input Data 2'!$K$2:$K$5,0)),'Input Data 2'!$L$2:$N$5,3,FALSE))</f>
        <v/>
      </c>
      <c r="E42" t="str">
        <f>IF('Input Data'!E44="","",'Input Data'!E44*VLOOKUP((MATCH('Input Data'!$B$3,'Input Data 2'!$K$2:$K$5,0)),'Input Data 2'!$L$2:$N$5,3,FALSE))</f>
        <v/>
      </c>
      <c r="G42" s="17">
        <v>28</v>
      </c>
      <c r="H42" s="60"/>
      <c r="I42" t="str">
        <f>IF('Input Data'!I44="","",'Input Data'!I44*VLOOKUP((MATCH('Input Data'!$B$3,'Input Data 2'!$K$2:$K$5,0)),'Input Data 2'!$L$2:$N$5,3,FALSE))</f>
        <v/>
      </c>
      <c r="J42" t="str">
        <f>IF('Input Data'!J44="","",'Input Data'!J44*VLOOKUP((MATCH('Input Data'!$B$3,'Input Data 2'!$K$2:$K$5,0)),'Input Data 2'!$L$2:$N$5,3,FALSE))</f>
        <v/>
      </c>
      <c r="K42" t="str">
        <f>IF('Input Data'!K44="","",'Input Data'!K44*VLOOKUP((MATCH('Input Data'!$B$3,'Input Data 2'!$K$2:$K$5,0)),'Input Data 2'!$L$2:$N$5,3,FALSE))</f>
        <v/>
      </c>
      <c r="M42" s="17">
        <v>28</v>
      </c>
      <c r="N42" s="60"/>
      <c r="O42" t="str">
        <f>IF('Input Data'!O44="","",'Input Data'!O44*VLOOKUP((MATCH('Input Data'!$B$3,'Input Data 2'!$K$2:$K$5,0)),'Input Data 2'!$L$2:$N$5,3,FALSE))</f>
        <v/>
      </c>
      <c r="P42" t="str">
        <f>IF('Input Data'!P44="","",'Input Data'!P44*VLOOKUP((MATCH('Input Data'!$B$3,'Input Data 2'!$K$2:$K$5,0)),'Input Data 2'!$L$2:$N$5,3,FALSE))</f>
        <v/>
      </c>
      <c r="Q42" t="str">
        <f>IF('Input Data'!Q44="","",'Input Data'!Q44*VLOOKUP((MATCH('Input Data'!$B$3,'Input Data 2'!$K$2:$K$5,0)),'Input Data 2'!$L$2:$N$5,3,FALSE))</f>
        <v/>
      </c>
      <c r="S42" s="17">
        <v>28</v>
      </c>
      <c r="T42" s="60"/>
      <c r="U42" t="str">
        <f>IF('Input Data'!U44="","",'Input Data'!U44*VLOOKUP((MATCH('Input Data'!$B$3,'Input Data 2'!$K$2:$K$5,0)),'Input Data 2'!$L$2:$N$5,3,FALSE))</f>
        <v/>
      </c>
      <c r="V42" t="str">
        <f>IF('Input Data'!V44="","",'Input Data'!V44*VLOOKUP((MATCH('Input Data'!$B$3,'Input Data 2'!$K$2:$K$5,0)),'Input Data 2'!$L$2:$N$5,3,FALSE))</f>
        <v/>
      </c>
      <c r="W42" t="str">
        <f>IF('Input Data'!W44="","",'Input Data'!W44*VLOOKUP((MATCH('Input Data'!$B$3,'Input Data 2'!$K$2:$K$5,0)),'Input Data 2'!$L$2:$N$5,3,FALSE))</f>
        <v/>
      </c>
      <c r="Y42" s="17">
        <v>28</v>
      </c>
      <c r="Z42" s="60"/>
      <c r="AA42" t="str">
        <f>IF('Input Data'!AA44="","",'Input Data'!AA44*VLOOKUP((MATCH('Input Data'!$B$3,'Input Data 2'!$K$2:$K$5,0)),'Input Data 2'!$L$2:$N$5,3,FALSE))</f>
        <v/>
      </c>
      <c r="AB42" t="str">
        <f>IF('Input Data'!AB44="","",'Input Data'!AB44*VLOOKUP((MATCH('Input Data'!$B$3,'Input Data 2'!$K$2:$K$5,0)),'Input Data 2'!$L$2:$N$5,3,FALSE))</f>
        <v/>
      </c>
      <c r="AC42" t="str">
        <f>IF('Input Data'!AC44="","",'Input Data'!AC44*VLOOKUP((MATCH('Input Data'!$B$3,'Input Data 2'!$K$2:$K$5,0)),'Input Data 2'!$L$2:$N$5,3,FALSE))</f>
        <v/>
      </c>
    </row>
    <row r="43" spans="1:29" ht="14.55" customHeight="1" x14ac:dyDescent="0.3">
      <c r="A43" s="17">
        <v>29</v>
      </c>
      <c r="B43" s="60"/>
      <c r="C43" t="str">
        <f>IF('Input Data'!C45="","",'Input Data'!C45*VLOOKUP((MATCH('Input Data'!$B$3,'Input Data 2'!$K$2:$K$5,0)),'Input Data 2'!$L$2:$N$5,3,FALSE))</f>
        <v/>
      </c>
      <c r="D43" t="str">
        <f>IF('Input Data'!D45="","",'Input Data'!D45*VLOOKUP((MATCH('Input Data'!$B$3,'Input Data 2'!$K$2:$K$5,0)),'Input Data 2'!$L$2:$N$5,3,FALSE))</f>
        <v/>
      </c>
      <c r="E43" t="str">
        <f>IF('Input Data'!E45="","",'Input Data'!E45*VLOOKUP((MATCH('Input Data'!$B$3,'Input Data 2'!$K$2:$K$5,0)),'Input Data 2'!$L$2:$N$5,3,FALSE))</f>
        <v/>
      </c>
      <c r="G43" s="17">
        <v>29</v>
      </c>
      <c r="H43" s="60"/>
      <c r="I43" t="str">
        <f>IF('Input Data'!I45="","",'Input Data'!I45*VLOOKUP((MATCH('Input Data'!$B$3,'Input Data 2'!$K$2:$K$5,0)),'Input Data 2'!$L$2:$N$5,3,FALSE))</f>
        <v/>
      </c>
      <c r="J43" t="str">
        <f>IF('Input Data'!J45="","",'Input Data'!J45*VLOOKUP((MATCH('Input Data'!$B$3,'Input Data 2'!$K$2:$K$5,0)),'Input Data 2'!$L$2:$N$5,3,FALSE))</f>
        <v/>
      </c>
      <c r="K43" t="str">
        <f>IF('Input Data'!K45="","",'Input Data'!K45*VLOOKUP((MATCH('Input Data'!$B$3,'Input Data 2'!$K$2:$K$5,0)),'Input Data 2'!$L$2:$N$5,3,FALSE))</f>
        <v/>
      </c>
      <c r="M43" s="17">
        <v>29</v>
      </c>
      <c r="N43" s="60"/>
      <c r="O43" t="str">
        <f>IF('Input Data'!O45="","",'Input Data'!O45*VLOOKUP((MATCH('Input Data'!$B$3,'Input Data 2'!$K$2:$K$5,0)),'Input Data 2'!$L$2:$N$5,3,FALSE))</f>
        <v/>
      </c>
      <c r="P43" t="str">
        <f>IF('Input Data'!P45="","",'Input Data'!P45*VLOOKUP((MATCH('Input Data'!$B$3,'Input Data 2'!$K$2:$K$5,0)),'Input Data 2'!$L$2:$N$5,3,FALSE))</f>
        <v/>
      </c>
      <c r="Q43" t="str">
        <f>IF('Input Data'!Q45="","",'Input Data'!Q45*VLOOKUP((MATCH('Input Data'!$B$3,'Input Data 2'!$K$2:$K$5,0)),'Input Data 2'!$L$2:$N$5,3,FALSE))</f>
        <v/>
      </c>
      <c r="S43" s="17">
        <v>29</v>
      </c>
      <c r="T43" s="60"/>
      <c r="U43" t="str">
        <f>IF('Input Data'!U45="","",'Input Data'!U45*VLOOKUP((MATCH('Input Data'!$B$3,'Input Data 2'!$K$2:$K$5,0)),'Input Data 2'!$L$2:$N$5,3,FALSE))</f>
        <v/>
      </c>
      <c r="V43" t="str">
        <f>IF('Input Data'!V45="","",'Input Data'!V45*VLOOKUP((MATCH('Input Data'!$B$3,'Input Data 2'!$K$2:$K$5,0)),'Input Data 2'!$L$2:$N$5,3,FALSE))</f>
        <v/>
      </c>
      <c r="W43" t="str">
        <f>IF('Input Data'!W45="","",'Input Data'!W45*VLOOKUP((MATCH('Input Data'!$B$3,'Input Data 2'!$K$2:$K$5,0)),'Input Data 2'!$L$2:$N$5,3,FALSE))</f>
        <v/>
      </c>
      <c r="Y43" s="17">
        <v>29</v>
      </c>
      <c r="Z43" s="60"/>
      <c r="AA43" t="str">
        <f>IF('Input Data'!AA45="","",'Input Data'!AA45*VLOOKUP((MATCH('Input Data'!$B$3,'Input Data 2'!$K$2:$K$5,0)),'Input Data 2'!$L$2:$N$5,3,FALSE))</f>
        <v/>
      </c>
      <c r="AB43" t="str">
        <f>IF('Input Data'!AB45="","",'Input Data'!AB45*VLOOKUP((MATCH('Input Data'!$B$3,'Input Data 2'!$K$2:$K$5,0)),'Input Data 2'!$L$2:$N$5,3,FALSE))</f>
        <v/>
      </c>
      <c r="AC43" t="str">
        <f>IF('Input Data'!AC45="","",'Input Data'!AC45*VLOOKUP((MATCH('Input Data'!$B$3,'Input Data 2'!$K$2:$K$5,0)),'Input Data 2'!$L$2:$N$5,3,FALSE))</f>
        <v/>
      </c>
    </row>
    <row r="44" spans="1:29" ht="14.55" customHeight="1" x14ac:dyDescent="0.3">
      <c r="A44" s="17">
        <v>30</v>
      </c>
      <c r="B44" s="60"/>
      <c r="C44" t="str">
        <f>IF('Input Data'!C46="","",'Input Data'!C46*VLOOKUP((MATCH('Input Data'!$B$3,'Input Data 2'!$K$2:$K$5,0)),'Input Data 2'!$L$2:$N$5,3,FALSE))</f>
        <v/>
      </c>
      <c r="D44" t="str">
        <f>IF('Input Data'!D46="","",'Input Data'!D46*VLOOKUP((MATCH('Input Data'!$B$3,'Input Data 2'!$K$2:$K$5,0)),'Input Data 2'!$L$2:$N$5,3,FALSE))</f>
        <v/>
      </c>
      <c r="E44" t="str">
        <f>IF('Input Data'!E46="","",'Input Data'!E46*VLOOKUP((MATCH('Input Data'!$B$3,'Input Data 2'!$K$2:$K$5,0)),'Input Data 2'!$L$2:$N$5,3,FALSE))</f>
        <v/>
      </c>
      <c r="G44" s="17">
        <v>30</v>
      </c>
      <c r="H44" s="60"/>
      <c r="I44" t="str">
        <f>IF('Input Data'!I46="","",'Input Data'!I46*VLOOKUP((MATCH('Input Data'!$B$3,'Input Data 2'!$K$2:$K$5,0)),'Input Data 2'!$L$2:$N$5,3,FALSE))</f>
        <v/>
      </c>
      <c r="J44" t="str">
        <f>IF('Input Data'!J46="","",'Input Data'!J46*VLOOKUP((MATCH('Input Data'!$B$3,'Input Data 2'!$K$2:$K$5,0)),'Input Data 2'!$L$2:$N$5,3,FALSE))</f>
        <v/>
      </c>
      <c r="K44" t="str">
        <f>IF('Input Data'!K46="","",'Input Data'!K46*VLOOKUP((MATCH('Input Data'!$B$3,'Input Data 2'!$K$2:$K$5,0)),'Input Data 2'!$L$2:$N$5,3,FALSE))</f>
        <v/>
      </c>
      <c r="M44" s="17">
        <v>30</v>
      </c>
      <c r="N44" s="60"/>
      <c r="O44" t="str">
        <f>IF('Input Data'!O46="","",'Input Data'!O46*VLOOKUP((MATCH('Input Data'!$B$3,'Input Data 2'!$K$2:$K$5,0)),'Input Data 2'!$L$2:$N$5,3,FALSE))</f>
        <v/>
      </c>
      <c r="P44" t="str">
        <f>IF('Input Data'!P46="","",'Input Data'!P46*VLOOKUP((MATCH('Input Data'!$B$3,'Input Data 2'!$K$2:$K$5,0)),'Input Data 2'!$L$2:$N$5,3,FALSE))</f>
        <v/>
      </c>
      <c r="Q44" t="str">
        <f>IF('Input Data'!Q46="","",'Input Data'!Q46*VLOOKUP((MATCH('Input Data'!$B$3,'Input Data 2'!$K$2:$K$5,0)),'Input Data 2'!$L$2:$N$5,3,FALSE))</f>
        <v/>
      </c>
      <c r="S44" s="17">
        <v>30</v>
      </c>
      <c r="T44" s="60"/>
      <c r="U44" t="str">
        <f>IF('Input Data'!U46="","",'Input Data'!U46*VLOOKUP((MATCH('Input Data'!$B$3,'Input Data 2'!$K$2:$K$5,0)),'Input Data 2'!$L$2:$N$5,3,FALSE))</f>
        <v/>
      </c>
      <c r="V44" t="str">
        <f>IF('Input Data'!V46="","",'Input Data'!V46*VLOOKUP((MATCH('Input Data'!$B$3,'Input Data 2'!$K$2:$K$5,0)),'Input Data 2'!$L$2:$N$5,3,FALSE))</f>
        <v/>
      </c>
      <c r="W44" t="str">
        <f>IF('Input Data'!W46="","",'Input Data'!W46*VLOOKUP((MATCH('Input Data'!$B$3,'Input Data 2'!$K$2:$K$5,0)),'Input Data 2'!$L$2:$N$5,3,FALSE))</f>
        <v/>
      </c>
      <c r="Y44" s="17">
        <v>30</v>
      </c>
      <c r="Z44" s="60"/>
      <c r="AA44" t="str">
        <f>IF('Input Data'!AA46="","",'Input Data'!AA46*VLOOKUP((MATCH('Input Data'!$B$3,'Input Data 2'!$K$2:$K$5,0)),'Input Data 2'!$L$2:$N$5,3,FALSE))</f>
        <v/>
      </c>
      <c r="AB44" t="str">
        <f>IF('Input Data'!AB46="","",'Input Data'!AB46*VLOOKUP((MATCH('Input Data'!$B$3,'Input Data 2'!$K$2:$K$5,0)),'Input Data 2'!$L$2:$N$5,3,FALSE))</f>
        <v/>
      </c>
      <c r="AC44" t="str">
        <f>IF('Input Data'!AC46="","",'Input Data'!AC46*VLOOKUP((MATCH('Input Data'!$B$3,'Input Data 2'!$K$2:$K$5,0)),'Input Data 2'!$L$2:$N$5,3,FALSE))</f>
        <v/>
      </c>
    </row>
    <row r="45" spans="1:29" ht="14.55" customHeight="1" x14ac:dyDescent="0.3">
      <c r="A45" s="17">
        <v>31</v>
      </c>
      <c r="B45" s="60"/>
      <c r="C45" t="str">
        <f>IF('Input Data'!C47="","",'Input Data'!C47*VLOOKUP((MATCH('Input Data'!$B$3,'Input Data 2'!$K$2:$K$5,0)),'Input Data 2'!$L$2:$N$5,3,FALSE))</f>
        <v/>
      </c>
      <c r="D45" t="str">
        <f>IF('Input Data'!D47="","",'Input Data'!D47*VLOOKUP((MATCH('Input Data'!$B$3,'Input Data 2'!$K$2:$K$5,0)),'Input Data 2'!$L$2:$N$5,3,FALSE))</f>
        <v/>
      </c>
      <c r="E45" t="str">
        <f>IF('Input Data'!E47="","",'Input Data'!E47*VLOOKUP((MATCH('Input Data'!$B$3,'Input Data 2'!$K$2:$K$5,0)),'Input Data 2'!$L$2:$N$5,3,FALSE))</f>
        <v/>
      </c>
      <c r="G45" s="17">
        <v>31</v>
      </c>
      <c r="H45" s="60"/>
      <c r="I45" t="str">
        <f>IF('Input Data'!I47="","",'Input Data'!I47*VLOOKUP((MATCH('Input Data'!$B$3,'Input Data 2'!$K$2:$K$5,0)),'Input Data 2'!$L$2:$N$5,3,FALSE))</f>
        <v/>
      </c>
      <c r="J45" t="str">
        <f>IF('Input Data'!J47="","",'Input Data'!J47*VLOOKUP((MATCH('Input Data'!$B$3,'Input Data 2'!$K$2:$K$5,0)),'Input Data 2'!$L$2:$N$5,3,FALSE))</f>
        <v/>
      </c>
      <c r="K45" t="str">
        <f>IF('Input Data'!K47="","",'Input Data'!K47*VLOOKUP((MATCH('Input Data'!$B$3,'Input Data 2'!$K$2:$K$5,0)),'Input Data 2'!$L$2:$N$5,3,FALSE))</f>
        <v/>
      </c>
      <c r="M45" s="17">
        <v>31</v>
      </c>
      <c r="N45" s="60"/>
      <c r="O45" t="str">
        <f>IF('Input Data'!O47="","",'Input Data'!O47*VLOOKUP((MATCH('Input Data'!$B$3,'Input Data 2'!$K$2:$K$5,0)),'Input Data 2'!$L$2:$N$5,3,FALSE))</f>
        <v/>
      </c>
      <c r="P45" t="str">
        <f>IF('Input Data'!P47="","",'Input Data'!P47*VLOOKUP((MATCH('Input Data'!$B$3,'Input Data 2'!$K$2:$K$5,0)),'Input Data 2'!$L$2:$N$5,3,FALSE))</f>
        <v/>
      </c>
      <c r="Q45" t="str">
        <f>IF('Input Data'!Q47="","",'Input Data'!Q47*VLOOKUP((MATCH('Input Data'!$B$3,'Input Data 2'!$K$2:$K$5,0)),'Input Data 2'!$L$2:$N$5,3,FALSE))</f>
        <v/>
      </c>
      <c r="S45" s="17">
        <v>31</v>
      </c>
      <c r="T45" s="60"/>
      <c r="U45" t="str">
        <f>IF('Input Data'!U47="","",'Input Data'!U47*VLOOKUP((MATCH('Input Data'!$B$3,'Input Data 2'!$K$2:$K$5,0)),'Input Data 2'!$L$2:$N$5,3,FALSE))</f>
        <v/>
      </c>
      <c r="V45" t="str">
        <f>IF('Input Data'!V47="","",'Input Data'!V47*VLOOKUP((MATCH('Input Data'!$B$3,'Input Data 2'!$K$2:$K$5,0)),'Input Data 2'!$L$2:$N$5,3,FALSE))</f>
        <v/>
      </c>
      <c r="W45" t="str">
        <f>IF('Input Data'!W47="","",'Input Data'!W47*VLOOKUP((MATCH('Input Data'!$B$3,'Input Data 2'!$K$2:$K$5,0)),'Input Data 2'!$L$2:$N$5,3,FALSE))</f>
        <v/>
      </c>
      <c r="Y45" s="17">
        <v>31</v>
      </c>
      <c r="Z45" s="60"/>
      <c r="AA45" t="str">
        <f>IF('Input Data'!AA47="","",'Input Data'!AA47*VLOOKUP((MATCH('Input Data'!$B$3,'Input Data 2'!$K$2:$K$5,0)),'Input Data 2'!$L$2:$N$5,3,FALSE))</f>
        <v/>
      </c>
      <c r="AB45" t="str">
        <f>IF('Input Data'!AB47="","",'Input Data'!AB47*VLOOKUP((MATCH('Input Data'!$B$3,'Input Data 2'!$K$2:$K$5,0)),'Input Data 2'!$L$2:$N$5,3,FALSE))</f>
        <v/>
      </c>
      <c r="AC45" t="str">
        <f>IF('Input Data'!AC47="","",'Input Data'!AC47*VLOOKUP((MATCH('Input Data'!$B$3,'Input Data 2'!$K$2:$K$5,0)),'Input Data 2'!$L$2:$N$5,3,FALSE))</f>
        <v/>
      </c>
    </row>
    <row r="46" spans="1:29" ht="14.55" customHeight="1" x14ac:dyDescent="0.3">
      <c r="A46" s="17">
        <v>32</v>
      </c>
      <c r="B46" s="60"/>
      <c r="C46" t="str">
        <f>IF('Input Data'!C48="","",'Input Data'!C48*VLOOKUP((MATCH('Input Data'!$B$3,'Input Data 2'!$K$2:$K$5,0)),'Input Data 2'!$L$2:$N$5,3,FALSE))</f>
        <v/>
      </c>
      <c r="D46" t="str">
        <f>IF('Input Data'!D48="","",'Input Data'!D48*VLOOKUP((MATCH('Input Data'!$B$3,'Input Data 2'!$K$2:$K$5,0)),'Input Data 2'!$L$2:$N$5,3,FALSE))</f>
        <v/>
      </c>
      <c r="E46" t="str">
        <f>IF('Input Data'!E48="","",'Input Data'!E48*VLOOKUP((MATCH('Input Data'!$B$3,'Input Data 2'!$K$2:$K$5,0)),'Input Data 2'!$L$2:$N$5,3,FALSE))</f>
        <v/>
      </c>
      <c r="G46" s="17">
        <v>32</v>
      </c>
      <c r="H46" s="60"/>
      <c r="I46" t="str">
        <f>IF('Input Data'!I48="","",'Input Data'!I48*VLOOKUP((MATCH('Input Data'!$B$3,'Input Data 2'!$K$2:$K$5,0)),'Input Data 2'!$L$2:$N$5,3,FALSE))</f>
        <v/>
      </c>
      <c r="J46" t="str">
        <f>IF('Input Data'!J48="","",'Input Data'!J48*VLOOKUP((MATCH('Input Data'!$B$3,'Input Data 2'!$K$2:$K$5,0)),'Input Data 2'!$L$2:$N$5,3,FALSE))</f>
        <v/>
      </c>
      <c r="K46" t="str">
        <f>IF('Input Data'!K48="","",'Input Data'!K48*VLOOKUP((MATCH('Input Data'!$B$3,'Input Data 2'!$K$2:$K$5,0)),'Input Data 2'!$L$2:$N$5,3,FALSE))</f>
        <v/>
      </c>
      <c r="M46" s="17">
        <v>32</v>
      </c>
      <c r="N46" s="60"/>
      <c r="O46" t="str">
        <f>IF('Input Data'!O48="","",'Input Data'!O48*VLOOKUP((MATCH('Input Data'!$B$3,'Input Data 2'!$K$2:$K$5,0)),'Input Data 2'!$L$2:$N$5,3,FALSE))</f>
        <v/>
      </c>
      <c r="P46" t="str">
        <f>IF('Input Data'!P48="","",'Input Data'!P48*VLOOKUP((MATCH('Input Data'!$B$3,'Input Data 2'!$K$2:$K$5,0)),'Input Data 2'!$L$2:$N$5,3,FALSE))</f>
        <v/>
      </c>
      <c r="Q46" t="str">
        <f>IF('Input Data'!Q48="","",'Input Data'!Q48*VLOOKUP((MATCH('Input Data'!$B$3,'Input Data 2'!$K$2:$K$5,0)),'Input Data 2'!$L$2:$N$5,3,FALSE))</f>
        <v/>
      </c>
      <c r="S46" s="17">
        <v>32</v>
      </c>
      <c r="T46" s="60"/>
      <c r="U46" t="str">
        <f>IF('Input Data'!U48="","",'Input Data'!U48*VLOOKUP((MATCH('Input Data'!$B$3,'Input Data 2'!$K$2:$K$5,0)),'Input Data 2'!$L$2:$N$5,3,FALSE))</f>
        <v/>
      </c>
      <c r="V46" t="str">
        <f>IF('Input Data'!V48="","",'Input Data'!V48*VLOOKUP((MATCH('Input Data'!$B$3,'Input Data 2'!$K$2:$K$5,0)),'Input Data 2'!$L$2:$N$5,3,FALSE))</f>
        <v/>
      </c>
      <c r="W46" t="str">
        <f>IF('Input Data'!W48="","",'Input Data'!W48*VLOOKUP((MATCH('Input Data'!$B$3,'Input Data 2'!$K$2:$K$5,0)),'Input Data 2'!$L$2:$N$5,3,FALSE))</f>
        <v/>
      </c>
      <c r="Y46" s="17">
        <v>32</v>
      </c>
      <c r="Z46" s="60"/>
      <c r="AA46" t="str">
        <f>IF('Input Data'!AA48="","",'Input Data'!AA48*VLOOKUP((MATCH('Input Data'!$B$3,'Input Data 2'!$K$2:$K$5,0)),'Input Data 2'!$L$2:$N$5,3,FALSE))</f>
        <v/>
      </c>
      <c r="AB46" t="str">
        <f>IF('Input Data'!AB48="","",'Input Data'!AB48*VLOOKUP((MATCH('Input Data'!$B$3,'Input Data 2'!$K$2:$K$5,0)),'Input Data 2'!$L$2:$N$5,3,FALSE))</f>
        <v/>
      </c>
      <c r="AC46" t="str">
        <f>IF('Input Data'!AC48="","",'Input Data'!AC48*VLOOKUP((MATCH('Input Data'!$B$3,'Input Data 2'!$K$2:$K$5,0)),'Input Data 2'!$L$2:$N$5,3,FALSE))</f>
        <v/>
      </c>
    </row>
    <row r="47" spans="1:29" ht="14.55" customHeight="1" x14ac:dyDescent="0.3">
      <c r="A47" s="17">
        <v>33</v>
      </c>
      <c r="B47" s="60"/>
      <c r="C47" t="str">
        <f>IF('Input Data'!C49="","",'Input Data'!C49*VLOOKUP((MATCH('Input Data'!$B$3,'Input Data 2'!$K$2:$K$5,0)),'Input Data 2'!$L$2:$N$5,3,FALSE))</f>
        <v/>
      </c>
      <c r="D47" t="str">
        <f>IF('Input Data'!D49="","",'Input Data'!D49*VLOOKUP((MATCH('Input Data'!$B$3,'Input Data 2'!$K$2:$K$5,0)),'Input Data 2'!$L$2:$N$5,3,FALSE))</f>
        <v/>
      </c>
      <c r="E47" t="str">
        <f>IF('Input Data'!E49="","",'Input Data'!E49*VLOOKUP((MATCH('Input Data'!$B$3,'Input Data 2'!$K$2:$K$5,0)),'Input Data 2'!$L$2:$N$5,3,FALSE))</f>
        <v/>
      </c>
      <c r="G47" s="17">
        <v>33</v>
      </c>
      <c r="H47" s="60"/>
      <c r="I47" t="str">
        <f>IF('Input Data'!I49="","",'Input Data'!I49*VLOOKUP((MATCH('Input Data'!$B$3,'Input Data 2'!$K$2:$K$5,0)),'Input Data 2'!$L$2:$N$5,3,FALSE))</f>
        <v/>
      </c>
      <c r="J47" t="str">
        <f>IF('Input Data'!J49="","",'Input Data'!J49*VLOOKUP((MATCH('Input Data'!$B$3,'Input Data 2'!$K$2:$K$5,0)),'Input Data 2'!$L$2:$N$5,3,FALSE))</f>
        <v/>
      </c>
      <c r="K47" t="str">
        <f>IF('Input Data'!K49="","",'Input Data'!K49*VLOOKUP((MATCH('Input Data'!$B$3,'Input Data 2'!$K$2:$K$5,0)),'Input Data 2'!$L$2:$N$5,3,FALSE))</f>
        <v/>
      </c>
      <c r="M47" s="17">
        <v>33</v>
      </c>
      <c r="N47" s="60"/>
      <c r="O47" t="str">
        <f>IF('Input Data'!O49="","",'Input Data'!O49*VLOOKUP((MATCH('Input Data'!$B$3,'Input Data 2'!$K$2:$K$5,0)),'Input Data 2'!$L$2:$N$5,3,FALSE))</f>
        <v/>
      </c>
      <c r="P47" t="str">
        <f>IF('Input Data'!P49="","",'Input Data'!P49*VLOOKUP((MATCH('Input Data'!$B$3,'Input Data 2'!$K$2:$K$5,0)),'Input Data 2'!$L$2:$N$5,3,FALSE))</f>
        <v/>
      </c>
      <c r="Q47" t="str">
        <f>IF('Input Data'!Q49="","",'Input Data'!Q49*VLOOKUP((MATCH('Input Data'!$B$3,'Input Data 2'!$K$2:$K$5,0)),'Input Data 2'!$L$2:$N$5,3,FALSE))</f>
        <v/>
      </c>
      <c r="S47" s="17">
        <v>33</v>
      </c>
      <c r="T47" s="60"/>
      <c r="U47" t="str">
        <f>IF('Input Data'!U49="","",'Input Data'!U49*VLOOKUP((MATCH('Input Data'!$B$3,'Input Data 2'!$K$2:$K$5,0)),'Input Data 2'!$L$2:$N$5,3,FALSE))</f>
        <v/>
      </c>
      <c r="V47" t="str">
        <f>IF('Input Data'!V49="","",'Input Data'!V49*VLOOKUP((MATCH('Input Data'!$B$3,'Input Data 2'!$K$2:$K$5,0)),'Input Data 2'!$L$2:$N$5,3,FALSE))</f>
        <v/>
      </c>
      <c r="W47" t="str">
        <f>IF('Input Data'!W49="","",'Input Data'!W49*VLOOKUP((MATCH('Input Data'!$B$3,'Input Data 2'!$K$2:$K$5,0)),'Input Data 2'!$L$2:$N$5,3,FALSE))</f>
        <v/>
      </c>
      <c r="Y47" s="17">
        <v>33</v>
      </c>
      <c r="Z47" s="60"/>
      <c r="AA47" t="str">
        <f>IF('Input Data'!AA49="","",'Input Data'!AA49*VLOOKUP((MATCH('Input Data'!$B$3,'Input Data 2'!$K$2:$K$5,0)),'Input Data 2'!$L$2:$N$5,3,FALSE))</f>
        <v/>
      </c>
      <c r="AB47" t="str">
        <f>IF('Input Data'!AB49="","",'Input Data'!AB49*VLOOKUP((MATCH('Input Data'!$B$3,'Input Data 2'!$K$2:$K$5,0)),'Input Data 2'!$L$2:$N$5,3,FALSE))</f>
        <v/>
      </c>
      <c r="AC47" t="str">
        <f>IF('Input Data'!AC49="","",'Input Data'!AC49*VLOOKUP((MATCH('Input Data'!$B$3,'Input Data 2'!$K$2:$K$5,0)),'Input Data 2'!$L$2:$N$5,3,FALSE))</f>
        <v/>
      </c>
    </row>
    <row r="48" spans="1:29" x14ac:dyDescent="0.3">
      <c r="A48" s="17">
        <v>34</v>
      </c>
      <c r="B48" s="60"/>
      <c r="C48" t="str">
        <f>IF('Input Data'!C50="","",'Input Data'!C50*VLOOKUP((MATCH('Input Data'!$B$3,'Input Data 2'!$K$2:$K$5,0)),'Input Data 2'!$L$2:$N$5,3,FALSE))</f>
        <v/>
      </c>
      <c r="D48" t="str">
        <f>IF('Input Data'!D50="","",'Input Data'!D50*VLOOKUP((MATCH('Input Data'!$B$3,'Input Data 2'!$K$2:$K$5,0)),'Input Data 2'!$L$2:$N$5,3,FALSE))</f>
        <v/>
      </c>
      <c r="E48" t="str">
        <f>IF('Input Data'!E50="","",'Input Data'!E50*VLOOKUP((MATCH('Input Data'!$B$3,'Input Data 2'!$K$2:$K$5,0)),'Input Data 2'!$L$2:$N$5,3,FALSE))</f>
        <v/>
      </c>
      <c r="G48" s="17">
        <v>34</v>
      </c>
      <c r="H48" s="60"/>
      <c r="I48" t="str">
        <f>IF('Input Data'!I50="","",'Input Data'!I50*VLOOKUP((MATCH('Input Data'!$B$3,'Input Data 2'!$K$2:$K$5,0)),'Input Data 2'!$L$2:$N$5,3,FALSE))</f>
        <v/>
      </c>
      <c r="J48" t="str">
        <f>IF('Input Data'!J50="","",'Input Data'!J50*VLOOKUP((MATCH('Input Data'!$B$3,'Input Data 2'!$K$2:$K$5,0)),'Input Data 2'!$L$2:$N$5,3,FALSE))</f>
        <v/>
      </c>
      <c r="K48" t="str">
        <f>IF('Input Data'!K50="","",'Input Data'!K50*VLOOKUP((MATCH('Input Data'!$B$3,'Input Data 2'!$K$2:$K$5,0)),'Input Data 2'!$L$2:$N$5,3,FALSE))</f>
        <v/>
      </c>
      <c r="M48" s="17">
        <v>34</v>
      </c>
      <c r="N48" s="60"/>
      <c r="O48" t="str">
        <f>IF('Input Data'!O50="","",'Input Data'!O50*VLOOKUP((MATCH('Input Data'!$B$3,'Input Data 2'!$K$2:$K$5,0)),'Input Data 2'!$L$2:$N$5,3,FALSE))</f>
        <v/>
      </c>
      <c r="P48" t="str">
        <f>IF('Input Data'!P50="","",'Input Data'!P50*VLOOKUP((MATCH('Input Data'!$B$3,'Input Data 2'!$K$2:$K$5,0)),'Input Data 2'!$L$2:$N$5,3,FALSE))</f>
        <v/>
      </c>
      <c r="Q48" t="str">
        <f>IF('Input Data'!Q50="","",'Input Data'!Q50*VLOOKUP((MATCH('Input Data'!$B$3,'Input Data 2'!$K$2:$K$5,0)),'Input Data 2'!$L$2:$N$5,3,FALSE))</f>
        <v/>
      </c>
      <c r="S48" s="17">
        <v>34</v>
      </c>
      <c r="T48" s="60"/>
      <c r="U48" t="str">
        <f>IF('Input Data'!U50="","",'Input Data'!U50*VLOOKUP((MATCH('Input Data'!$B$3,'Input Data 2'!$K$2:$K$5,0)),'Input Data 2'!$L$2:$N$5,3,FALSE))</f>
        <v/>
      </c>
      <c r="V48" t="str">
        <f>IF('Input Data'!V50="","",'Input Data'!V50*VLOOKUP((MATCH('Input Data'!$B$3,'Input Data 2'!$K$2:$K$5,0)),'Input Data 2'!$L$2:$N$5,3,FALSE))</f>
        <v/>
      </c>
      <c r="W48" t="str">
        <f>IF('Input Data'!W50="","",'Input Data'!W50*VLOOKUP((MATCH('Input Data'!$B$3,'Input Data 2'!$K$2:$K$5,0)),'Input Data 2'!$L$2:$N$5,3,FALSE))</f>
        <v/>
      </c>
      <c r="Y48" s="17">
        <v>34</v>
      </c>
      <c r="Z48" s="60"/>
      <c r="AA48" t="str">
        <f>IF('Input Data'!AA50="","",'Input Data'!AA50*VLOOKUP((MATCH('Input Data'!$B$3,'Input Data 2'!$K$2:$K$5,0)),'Input Data 2'!$L$2:$N$5,3,FALSE))</f>
        <v/>
      </c>
      <c r="AB48" t="str">
        <f>IF('Input Data'!AB50="","",'Input Data'!AB50*VLOOKUP((MATCH('Input Data'!$B$3,'Input Data 2'!$K$2:$K$5,0)),'Input Data 2'!$L$2:$N$5,3,FALSE))</f>
        <v/>
      </c>
      <c r="AC48" t="str">
        <f>IF('Input Data'!AC50="","",'Input Data'!AC50*VLOOKUP((MATCH('Input Data'!$B$3,'Input Data 2'!$K$2:$K$5,0)),'Input Data 2'!$L$2:$N$5,3,FALSE))</f>
        <v/>
      </c>
    </row>
    <row r="49" spans="1:29" x14ac:dyDescent="0.3">
      <c r="A49" s="17">
        <v>35</v>
      </c>
      <c r="B49" s="60"/>
      <c r="C49" t="str">
        <f>IF('Input Data'!C51="","",'Input Data'!C51*VLOOKUP((MATCH('Input Data'!$B$3,'Input Data 2'!$K$2:$K$5,0)),'Input Data 2'!$L$2:$N$5,3,FALSE))</f>
        <v/>
      </c>
      <c r="D49" t="str">
        <f>IF('Input Data'!D51="","",'Input Data'!D51*VLOOKUP((MATCH('Input Data'!$B$3,'Input Data 2'!$K$2:$K$5,0)),'Input Data 2'!$L$2:$N$5,3,FALSE))</f>
        <v/>
      </c>
      <c r="E49" t="str">
        <f>IF('Input Data'!E51="","",'Input Data'!E51*VLOOKUP((MATCH('Input Data'!$B$3,'Input Data 2'!$K$2:$K$5,0)),'Input Data 2'!$L$2:$N$5,3,FALSE))</f>
        <v/>
      </c>
      <c r="G49" s="17">
        <v>35</v>
      </c>
      <c r="H49" s="60"/>
      <c r="I49" t="str">
        <f>IF('Input Data'!I51="","",'Input Data'!I51*VLOOKUP((MATCH('Input Data'!$B$3,'Input Data 2'!$K$2:$K$5,0)),'Input Data 2'!$L$2:$N$5,3,FALSE))</f>
        <v/>
      </c>
      <c r="J49" t="str">
        <f>IF('Input Data'!J51="","",'Input Data'!J51*VLOOKUP((MATCH('Input Data'!$B$3,'Input Data 2'!$K$2:$K$5,0)),'Input Data 2'!$L$2:$N$5,3,FALSE))</f>
        <v/>
      </c>
      <c r="K49" t="str">
        <f>IF('Input Data'!K51="","",'Input Data'!K51*VLOOKUP((MATCH('Input Data'!$B$3,'Input Data 2'!$K$2:$K$5,0)),'Input Data 2'!$L$2:$N$5,3,FALSE))</f>
        <v/>
      </c>
      <c r="M49" s="17">
        <v>35</v>
      </c>
      <c r="N49" s="60"/>
      <c r="O49" t="str">
        <f>IF('Input Data'!O51="","",'Input Data'!O51*VLOOKUP((MATCH('Input Data'!$B$3,'Input Data 2'!$K$2:$K$5,0)),'Input Data 2'!$L$2:$N$5,3,FALSE))</f>
        <v/>
      </c>
      <c r="P49" t="str">
        <f>IF('Input Data'!P51="","",'Input Data'!P51*VLOOKUP((MATCH('Input Data'!$B$3,'Input Data 2'!$K$2:$K$5,0)),'Input Data 2'!$L$2:$N$5,3,FALSE))</f>
        <v/>
      </c>
      <c r="Q49" t="str">
        <f>IF('Input Data'!Q51="","",'Input Data'!Q51*VLOOKUP((MATCH('Input Data'!$B$3,'Input Data 2'!$K$2:$K$5,0)),'Input Data 2'!$L$2:$N$5,3,FALSE))</f>
        <v/>
      </c>
      <c r="S49" s="17">
        <v>35</v>
      </c>
      <c r="T49" s="60"/>
      <c r="U49" t="str">
        <f>IF('Input Data'!U51="","",'Input Data'!U51*VLOOKUP((MATCH('Input Data'!$B$3,'Input Data 2'!$K$2:$K$5,0)),'Input Data 2'!$L$2:$N$5,3,FALSE))</f>
        <v/>
      </c>
      <c r="V49" t="str">
        <f>IF('Input Data'!V51="","",'Input Data'!V51*VLOOKUP((MATCH('Input Data'!$B$3,'Input Data 2'!$K$2:$K$5,0)),'Input Data 2'!$L$2:$N$5,3,FALSE))</f>
        <v/>
      </c>
      <c r="W49" t="str">
        <f>IF('Input Data'!W51="","",'Input Data'!W51*VLOOKUP((MATCH('Input Data'!$B$3,'Input Data 2'!$K$2:$K$5,0)),'Input Data 2'!$L$2:$N$5,3,FALSE))</f>
        <v/>
      </c>
      <c r="Y49" s="17">
        <v>35</v>
      </c>
      <c r="Z49" s="60"/>
      <c r="AA49" t="str">
        <f>IF('Input Data'!AA51="","",'Input Data'!AA51*VLOOKUP((MATCH('Input Data'!$B$3,'Input Data 2'!$K$2:$K$5,0)),'Input Data 2'!$L$2:$N$5,3,FALSE))</f>
        <v/>
      </c>
      <c r="AB49" t="str">
        <f>IF('Input Data'!AB51="","",'Input Data'!AB51*VLOOKUP((MATCH('Input Data'!$B$3,'Input Data 2'!$K$2:$K$5,0)),'Input Data 2'!$L$2:$N$5,3,FALSE))</f>
        <v/>
      </c>
      <c r="AC49" t="str">
        <f>IF('Input Data'!AC51="","",'Input Data'!AC51*VLOOKUP((MATCH('Input Data'!$B$3,'Input Data 2'!$K$2:$K$5,0)),'Input Data 2'!$L$2:$N$5,3,FALSE))</f>
        <v/>
      </c>
    </row>
    <row r="50" spans="1:29" x14ac:dyDescent="0.3">
      <c r="A50" s="17">
        <v>36</v>
      </c>
      <c r="B50" s="60"/>
      <c r="C50" t="str">
        <f>IF('Input Data'!C52="","",'Input Data'!C52*VLOOKUP((MATCH('Input Data'!$B$3,'Input Data 2'!$K$2:$K$5,0)),'Input Data 2'!$L$2:$N$5,3,FALSE))</f>
        <v/>
      </c>
      <c r="D50" t="str">
        <f>IF('Input Data'!D52="","",'Input Data'!D52*VLOOKUP((MATCH('Input Data'!$B$3,'Input Data 2'!$K$2:$K$5,0)),'Input Data 2'!$L$2:$N$5,3,FALSE))</f>
        <v/>
      </c>
      <c r="E50" t="str">
        <f>IF('Input Data'!E52="","",'Input Data'!E52*VLOOKUP((MATCH('Input Data'!$B$3,'Input Data 2'!$K$2:$K$5,0)),'Input Data 2'!$L$2:$N$5,3,FALSE))</f>
        <v/>
      </c>
      <c r="G50" s="17">
        <v>36</v>
      </c>
      <c r="H50" s="60"/>
      <c r="I50" t="str">
        <f>IF('Input Data'!I52="","",'Input Data'!I52*VLOOKUP((MATCH('Input Data'!$B$3,'Input Data 2'!$K$2:$K$5,0)),'Input Data 2'!$L$2:$N$5,3,FALSE))</f>
        <v/>
      </c>
      <c r="J50" t="str">
        <f>IF('Input Data'!J52="","",'Input Data'!J52*VLOOKUP((MATCH('Input Data'!$B$3,'Input Data 2'!$K$2:$K$5,0)),'Input Data 2'!$L$2:$N$5,3,FALSE))</f>
        <v/>
      </c>
      <c r="K50" t="str">
        <f>IF('Input Data'!K52="","",'Input Data'!K52*VLOOKUP((MATCH('Input Data'!$B$3,'Input Data 2'!$K$2:$K$5,0)),'Input Data 2'!$L$2:$N$5,3,FALSE))</f>
        <v/>
      </c>
      <c r="M50" s="17">
        <v>36</v>
      </c>
      <c r="N50" s="60"/>
      <c r="O50" t="str">
        <f>IF('Input Data'!O52="","",'Input Data'!O52*VLOOKUP((MATCH('Input Data'!$B$3,'Input Data 2'!$K$2:$K$5,0)),'Input Data 2'!$L$2:$N$5,3,FALSE))</f>
        <v/>
      </c>
      <c r="P50" t="str">
        <f>IF('Input Data'!P52="","",'Input Data'!P52*VLOOKUP((MATCH('Input Data'!$B$3,'Input Data 2'!$K$2:$K$5,0)),'Input Data 2'!$L$2:$N$5,3,FALSE))</f>
        <v/>
      </c>
      <c r="Q50" t="str">
        <f>IF('Input Data'!Q52="","",'Input Data'!Q52*VLOOKUP((MATCH('Input Data'!$B$3,'Input Data 2'!$K$2:$K$5,0)),'Input Data 2'!$L$2:$N$5,3,FALSE))</f>
        <v/>
      </c>
      <c r="S50" s="17">
        <v>36</v>
      </c>
      <c r="T50" s="60"/>
      <c r="U50" t="str">
        <f>IF('Input Data'!U52="","",'Input Data'!U52*VLOOKUP((MATCH('Input Data'!$B$3,'Input Data 2'!$K$2:$K$5,0)),'Input Data 2'!$L$2:$N$5,3,FALSE))</f>
        <v/>
      </c>
      <c r="V50" t="str">
        <f>IF('Input Data'!V52="","",'Input Data'!V52*VLOOKUP((MATCH('Input Data'!$B$3,'Input Data 2'!$K$2:$K$5,0)),'Input Data 2'!$L$2:$N$5,3,FALSE))</f>
        <v/>
      </c>
      <c r="W50" t="str">
        <f>IF('Input Data'!W52="","",'Input Data'!W52*VLOOKUP((MATCH('Input Data'!$B$3,'Input Data 2'!$K$2:$K$5,0)),'Input Data 2'!$L$2:$N$5,3,FALSE))</f>
        <v/>
      </c>
      <c r="Y50" s="17">
        <v>36</v>
      </c>
      <c r="Z50" s="60"/>
      <c r="AA50" t="str">
        <f>IF('Input Data'!AA52="","",'Input Data'!AA52*VLOOKUP((MATCH('Input Data'!$B$3,'Input Data 2'!$K$2:$K$5,0)),'Input Data 2'!$L$2:$N$5,3,FALSE))</f>
        <v/>
      </c>
      <c r="AB50" t="str">
        <f>IF('Input Data'!AB52="","",'Input Data'!AB52*VLOOKUP((MATCH('Input Data'!$B$3,'Input Data 2'!$K$2:$K$5,0)),'Input Data 2'!$L$2:$N$5,3,FALSE))</f>
        <v/>
      </c>
      <c r="AC50" t="str">
        <f>IF('Input Data'!AC52="","",'Input Data'!AC52*VLOOKUP((MATCH('Input Data'!$B$3,'Input Data 2'!$K$2:$K$5,0)),'Input Data 2'!$L$2:$N$5,3,FALSE))</f>
        <v/>
      </c>
    </row>
    <row r="51" spans="1:29" x14ac:dyDescent="0.3">
      <c r="A51" s="17">
        <v>37</v>
      </c>
      <c r="B51" s="60"/>
      <c r="C51" t="str">
        <f>IF('Input Data'!C53="","",'Input Data'!C53*VLOOKUP((MATCH('Input Data'!$B$3,'Input Data 2'!$K$2:$K$5,0)),'Input Data 2'!$L$2:$N$5,3,FALSE))</f>
        <v/>
      </c>
      <c r="D51" t="str">
        <f>IF('Input Data'!D53="","",'Input Data'!D53*VLOOKUP((MATCH('Input Data'!$B$3,'Input Data 2'!$K$2:$K$5,0)),'Input Data 2'!$L$2:$N$5,3,FALSE))</f>
        <v/>
      </c>
      <c r="E51" t="str">
        <f>IF('Input Data'!E53="","",'Input Data'!E53*VLOOKUP((MATCH('Input Data'!$B$3,'Input Data 2'!$K$2:$K$5,0)),'Input Data 2'!$L$2:$N$5,3,FALSE))</f>
        <v/>
      </c>
      <c r="G51" s="17">
        <v>37</v>
      </c>
      <c r="H51" s="60"/>
      <c r="I51" t="str">
        <f>IF('Input Data'!I53="","",'Input Data'!I53*VLOOKUP((MATCH('Input Data'!$B$3,'Input Data 2'!$K$2:$K$5,0)),'Input Data 2'!$L$2:$N$5,3,FALSE))</f>
        <v/>
      </c>
      <c r="J51" t="str">
        <f>IF('Input Data'!J53="","",'Input Data'!J53*VLOOKUP((MATCH('Input Data'!$B$3,'Input Data 2'!$K$2:$K$5,0)),'Input Data 2'!$L$2:$N$5,3,FALSE))</f>
        <v/>
      </c>
      <c r="K51" t="str">
        <f>IF('Input Data'!K53="","",'Input Data'!K53*VLOOKUP((MATCH('Input Data'!$B$3,'Input Data 2'!$K$2:$K$5,0)),'Input Data 2'!$L$2:$N$5,3,FALSE))</f>
        <v/>
      </c>
      <c r="M51" s="17">
        <v>37</v>
      </c>
      <c r="N51" s="60"/>
      <c r="O51" t="str">
        <f>IF('Input Data'!O53="","",'Input Data'!O53*VLOOKUP((MATCH('Input Data'!$B$3,'Input Data 2'!$K$2:$K$5,0)),'Input Data 2'!$L$2:$N$5,3,FALSE))</f>
        <v/>
      </c>
      <c r="P51" t="str">
        <f>IF('Input Data'!P53="","",'Input Data'!P53*VLOOKUP((MATCH('Input Data'!$B$3,'Input Data 2'!$K$2:$K$5,0)),'Input Data 2'!$L$2:$N$5,3,FALSE))</f>
        <v/>
      </c>
      <c r="Q51" t="str">
        <f>IF('Input Data'!Q53="","",'Input Data'!Q53*VLOOKUP((MATCH('Input Data'!$B$3,'Input Data 2'!$K$2:$K$5,0)),'Input Data 2'!$L$2:$N$5,3,FALSE))</f>
        <v/>
      </c>
      <c r="S51" s="17">
        <v>37</v>
      </c>
      <c r="T51" s="60"/>
      <c r="U51" t="str">
        <f>IF('Input Data'!U53="","",'Input Data'!U53*VLOOKUP((MATCH('Input Data'!$B$3,'Input Data 2'!$K$2:$K$5,0)),'Input Data 2'!$L$2:$N$5,3,FALSE))</f>
        <v/>
      </c>
      <c r="V51" t="str">
        <f>IF('Input Data'!V53="","",'Input Data'!V53*VLOOKUP((MATCH('Input Data'!$B$3,'Input Data 2'!$K$2:$K$5,0)),'Input Data 2'!$L$2:$N$5,3,FALSE))</f>
        <v/>
      </c>
      <c r="W51" t="str">
        <f>IF('Input Data'!W53="","",'Input Data'!W53*VLOOKUP((MATCH('Input Data'!$B$3,'Input Data 2'!$K$2:$K$5,0)),'Input Data 2'!$L$2:$N$5,3,FALSE))</f>
        <v/>
      </c>
      <c r="Y51" s="17">
        <v>37</v>
      </c>
      <c r="Z51" s="60"/>
      <c r="AA51" t="str">
        <f>IF('Input Data'!AA53="","",'Input Data'!AA53*VLOOKUP((MATCH('Input Data'!$B$3,'Input Data 2'!$K$2:$K$5,0)),'Input Data 2'!$L$2:$N$5,3,FALSE))</f>
        <v/>
      </c>
      <c r="AB51" t="str">
        <f>IF('Input Data'!AB53="","",'Input Data'!AB53*VLOOKUP((MATCH('Input Data'!$B$3,'Input Data 2'!$K$2:$K$5,0)),'Input Data 2'!$L$2:$N$5,3,FALSE))</f>
        <v/>
      </c>
      <c r="AC51" t="str">
        <f>IF('Input Data'!AC53="","",'Input Data'!AC53*VLOOKUP((MATCH('Input Data'!$B$3,'Input Data 2'!$K$2:$K$5,0)),'Input Data 2'!$L$2:$N$5,3,FALSE))</f>
        <v/>
      </c>
    </row>
    <row r="52" spans="1:29" x14ac:dyDescent="0.3">
      <c r="A52" s="17">
        <v>38</v>
      </c>
      <c r="B52" s="60"/>
      <c r="C52" t="str">
        <f>IF('Input Data'!C54="","",'Input Data'!C54*VLOOKUP((MATCH('Input Data'!$B$3,'Input Data 2'!$K$2:$K$5,0)),'Input Data 2'!$L$2:$N$5,3,FALSE))</f>
        <v/>
      </c>
      <c r="D52" t="str">
        <f>IF('Input Data'!D54="","",'Input Data'!D54*VLOOKUP((MATCH('Input Data'!$B$3,'Input Data 2'!$K$2:$K$5,0)),'Input Data 2'!$L$2:$N$5,3,FALSE))</f>
        <v/>
      </c>
      <c r="E52" t="str">
        <f>IF('Input Data'!E54="","",'Input Data'!E54*VLOOKUP((MATCH('Input Data'!$B$3,'Input Data 2'!$K$2:$K$5,0)),'Input Data 2'!$L$2:$N$5,3,FALSE))</f>
        <v/>
      </c>
      <c r="G52" s="17">
        <v>38</v>
      </c>
      <c r="H52" s="60"/>
      <c r="I52" t="str">
        <f>IF('Input Data'!I54="","",'Input Data'!I54*VLOOKUP((MATCH('Input Data'!$B$3,'Input Data 2'!$K$2:$K$5,0)),'Input Data 2'!$L$2:$N$5,3,FALSE))</f>
        <v/>
      </c>
      <c r="J52" t="str">
        <f>IF('Input Data'!J54="","",'Input Data'!J54*VLOOKUP((MATCH('Input Data'!$B$3,'Input Data 2'!$K$2:$K$5,0)),'Input Data 2'!$L$2:$N$5,3,FALSE))</f>
        <v/>
      </c>
      <c r="K52" t="str">
        <f>IF('Input Data'!K54="","",'Input Data'!K54*VLOOKUP((MATCH('Input Data'!$B$3,'Input Data 2'!$K$2:$K$5,0)),'Input Data 2'!$L$2:$N$5,3,FALSE))</f>
        <v/>
      </c>
      <c r="M52" s="17">
        <v>38</v>
      </c>
      <c r="N52" s="60"/>
      <c r="O52" t="str">
        <f>IF('Input Data'!O54="","",'Input Data'!O54*VLOOKUP((MATCH('Input Data'!$B$3,'Input Data 2'!$K$2:$K$5,0)),'Input Data 2'!$L$2:$N$5,3,FALSE))</f>
        <v/>
      </c>
      <c r="P52" t="str">
        <f>IF('Input Data'!P54="","",'Input Data'!P54*VLOOKUP((MATCH('Input Data'!$B$3,'Input Data 2'!$K$2:$K$5,0)),'Input Data 2'!$L$2:$N$5,3,FALSE))</f>
        <v/>
      </c>
      <c r="Q52" t="str">
        <f>IF('Input Data'!Q54="","",'Input Data'!Q54*VLOOKUP((MATCH('Input Data'!$B$3,'Input Data 2'!$K$2:$K$5,0)),'Input Data 2'!$L$2:$N$5,3,FALSE))</f>
        <v/>
      </c>
      <c r="S52" s="17">
        <v>38</v>
      </c>
      <c r="T52" s="60"/>
      <c r="U52" t="str">
        <f>IF('Input Data'!U54="","",'Input Data'!U54*VLOOKUP((MATCH('Input Data'!$B$3,'Input Data 2'!$K$2:$K$5,0)),'Input Data 2'!$L$2:$N$5,3,FALSE))</f>
        <v/>
      </c>
      <c r="V52" t="str">
        <f>IF('Input Data'!V54="","",'Input Data'!V54*VLOOKUP((MATCH('Input Data'!$B$3,'Input Data 2'!$K$2:$K$5,0)),'Input Data 2'!$L$2:$N$5,3,FALSE))</f>
        <v/>
      </c>
      <c r="W52" t="str">
        <f>IF('Input Data'!W54="","",'Input Data'!W54*VLOOKUP((MATCH('Input Data'!$B$3,'Input Data 2'!$K$2:$K$5,0)),'Input Data 2'!$L$2:$N$5,3,FALSE))</f>
        <v/>
      </c>
      <c r="Y52" s="17">
        <v>38</v>
      </c>
      <c r="Z52" s="60"/>
      <c r="AA52" t="str">
        <f>IF('Input Data'!AA54="","",'Input Data'!AA54*VLOOKUP((MATCH('Input Data'!$B$3,'Input Data 2'!$K$2:$K$5,0)),'Input Data 2'!$L$2:$N$5,3,FALSE))</f>
        <v/>
      </c>
      <c r="AB52" t="str">
        <f>IF('Input Data'!AB54="","",'Input Data'!AB54*VLOOKUP((MATCH('Input Data'!$B$3,'Input Data 2'!$K$2:$K$5,0)),'Input Data 2'!$L$2:$N$5,3,FALSE))</f>
        <v/>
      </c>
      <c r="AC52" t="str">
        <f>IF('Input Data'!AC54="","",'Input Data'!AC54*VLOOKUP((MATCH('Input Data'!$B$3,'Input Data 2'!$K$2:$K$5,0)),'Input Data 2'!$L$2:$N$5,3,FALSE))</f>
        <v/>
      </c>
    </row>
    <row r="53" spans="1:29" x14ac:dyDescent="0.3">
      <c r="A53" s="17">
        <v>39</v>
      </c>
      <c r="B53" s="60"/>
      <c r="C53" t="str">
        <f>IF('Input Data'!C55="","",'Input Data'!C55*VLOOKUP((MATCH('Input Data'!$B$3,'Input Data 2'!$K$2:$K$5,0)),'Input Data 2'!$L$2:$N$5,3,FALSE))</f>
        <v/>
      </c>
      <c r="D53" t="str">
        <f>IF('Input Data'!D55="","",'Input Data'!D55*VLOOKUP((MATCH('Input Data'!$B$3,'Input Data 2'!$K$2:$K$5,0)),'Input Data 2'!$L$2:$N$5,3,FALSE))</f>
        <v/>
      </c>
      <c r="E53" t="str">
        <f>IF('Input Data'!E55="","",'Input Data'!E55*VLOOKUP((MATCH('Input Data'!$B$3,'Input Data 2'!$K$2:$K$5,0)),'Input Data 2'!$L$2:$N$5,3,FALSE))</f>
        <v/>
      </c>
      <c r="G53" s="17">
        <v>39</v>
      </c>
      <c r="H53" s="60"/>
      <c r="I53" t="str">
        <f>IF('Input Data'!I55="","",'Input Data'!I55*VLOOKUP((MATCH('Input Data'!$B$3,'Input Data 2'!$K$2:$K$5,0)),'Input Data 2'!$L$2:$N$5,3,FALSE))</f>
        <v/>
      </c>
      <c r="J53" t="str">
        <f>IF('Input Data'!J55="","",'Input Data'!J55*VLOOKUP((MATCH('Input Data'!$B$3,'Input Data 2'!$K$2:$K$5,0)),'Input Data 2'!$L$2:$N$5,3,FALSE))</f>
        <v/>
      </c>
      <c r="K53" t="str">
        <f>IF('Input Data'!K55="","",'Input Data'!K55*VLOOKUP((MATCH('Input Data'!$B$3,'Input Data 2'!$K$2:$K$5,0)),'Input Data 2'!$L$2:$N$5,3,FALSE))</f>
        <v/>
      </c>
      <c r="M53" s="17">
        <v>39</v>
      </c>
      <c r="N53" s="60"/>
      <c r="O53" t="str">
        <f>IF('Input Data'!O55="","",'Input Data'!O55*VLOOKUP((MATCH('Input Data'!$B$3,'Input Data 2'!$K$2:$K$5,0)),'Input Data 2'!$L$2:$N$5,3,FALSE))</f>
        <v/>
      </c>
      <c r="P53" t="str">
        <f>IF('Input Data'!P55="","",'Input Data'!P55*VLOOKUP((MATCH('Input Data'!$B$3,'Input Data 2'!$K$2:$K$5,0)),'Input Data 2'!$L$2:$N$5,3,FALSE))</f>
        <v/>
      </c>
      <c r="Q53" t="str">
        <f>IF('Input Data'!Q55="","",'Input Data'!Q55*VLOOKUP((MATCH('Input Data'!$B$3,'Input Data 2'!$K$2:$K$5,0)),'Input Data 2'!$L$2:$N$5,3,FALSE))</f>
        <v/>
      </c>
      <c r="S53" s="17">
        <v>39</v>
      </c>
      <c r="T53" s="60"/>
      <c r="U53" t="str">
        <f>IF('Input Data'!U55="","",'Input Data'!U55*VLOOKUP((MATCH('Input Data'!$B$3,'Input Data 2'!$K$2:$K$5,0)),'Input Data 2'!$L$2:$N$5,3,FALSE))</f>
        <v/>
      </c>
      <c r="V53" t="str">
        <f>IF('Input Data'!V55="","",'Input Data'!V55*VLOOKUP((MATCH('Input Data'!$B$3,'Input Data 2'!$K$2:$K$5,0)),'Input Data 2'!$L$2:$N$5,3,FALSE))</f>
        <v/>
      </c>
      <c r="W53" t="str">
        <f>IF('Input Data'!W55="","",'Input Data'!W55*VLOOKUP((MATCH('Input Data'!$B$3,'Input Data 2'!$K$2:$K$5,0)),'Input Data 2'!$L$2:$N$5,3,FALSE))</f>
        <v/>
      </c>
      <c r="Y53" s="17">
        <v>39</v>
      </c>
      <c r="Z53" s="60"/>
      <c r="AA53" t="str">
        <f>IF('Input Data'!AA55="","",'Input Data'!AA55*VLOOKUP((MATCH('Input Data'!$B$3,'Input Data 2'!$K$2:$K$5,0)),'Input Data 2'!$L$2:$N$5,3,FALSE))</f>
        <v/>
      </c>
      <c r="AB53" t="str">
        <f>IF('Input Data'!AB55="","",'Input Data'!AB55*VLOOKUP((MATCH('Input Data'!$B$3,'Input Data 2'!$K$2:$K$5,0)),'Input Data 2'!$L$2:$N$5,3,FALSE))</f>
        <v/>
      </c>
      <c r="AC53" t="str">
        <f>IF('Input Data'!AC55="","",'Input Data'!AC55*VLOOKUP((MATCH('Input Data'!$B$3,'Input Data 2'!$K$2:$K$5,0)),'Input Data 2'!$L$2:$N$5,3,FALSE))</f>
        <v/>
      </c>
    </row>
    <row r="54" spans="1:29" x14ac:dyDescent="0.3">
      <c r="A54" s="17">
        <v>40</v>
      </c>
      <c r="B54" s="60"/>
      <c r="C54" t="str">
        <f>IF('Input Data'!C56="","",'Input Data'!C56*VLOOKUP((MATCH('Input Data'!$B$3,'Input Data 2'!$K$2:$K$5,0)),'Input Data 2'!$L$2:$N$5,3,FALSE))</f>
        <v/>
      </c>
      <c r="D54" t="str">
        <f>IF('Input Data'!D56="","",'Input Data'!D56*VLOOKUP((MATCH('Input Data'!$B$3,'Input Data 2'!$K$2:$K$5,0)),'Input Data 2'!$L$2:$N$5,3,FALSE))</f>
        <v/>
      </c>
      <c r="E54" t="str">
        <f>IF('Input Data'!E56="","",'Input Data'!E56*VLOOKUP((MATCH('Input Data'!$B$3,'Input Data 2'!$K$2:$K$5,0)),'Input Data 2'!$L$2:$N$5,3,FALSE))</f>
        <v/>
      </c>
      <c r="G54" s="17">
        <v>40</v>
      </c>
      <c r="H54" s="60"/>
      <c r="I54" t="str">
        <f>IF('Input Data'!I56="","",'Input Data'!I56*VLOOKUP((MATCH('Input Data'!$B$3,'Input Data 2'!$K$2:$K$5,0)),'Input Data 2'!$L$2:$N$5,3,FALSE))</f>
        <v/>
      </c>
      <c r="J54" t="str">
        <f>IF('Input Data'!J56="","",'Input Data'!J56*VLOOKUP((MATCH('Input Data'!$B$3,'Input Data 2'!$K$2:$K$5,0)),'Input Data 2'!$L$2:$N$5,3,FALSE))</f>
        <v/>
      </c>
      <c r="K54" t="str">
        <f>IF('Input Data'!K56="","",'Input Data'!K56*VLOOKUP((MATCH('Input Data'!$B$3,'Input Data 2'!$K$2:$K$5,0)),'Input Data 2'!$L$2:$N$5,3,FALSE))</f>
        <v/>
      </c>
      <c r="M54" s="17">
        <v>40</v>
      </c>
      <c r="N54" s="60"/>
      <c r="O54" t="str">
        <f>IF('Input Data'!O56="","",'Input Data'!O56*VLOOKUP((MATCH('Input Data'!$B$3,'Input Data 2'!$K$2:$K$5,0)),'Input Data 2'!$L$2:$N$5,3,FALSE))</f>
        <v/>
      </c>
      <c r="P54" t="str">
        <f>IF('Input Data'!P56="","",'Input Data'!P56*VLOOKUP((MATCH('Input Data'!$B$3,'Input Data 2'!$K$2:$K$5,0)),'Input Data 2'!$L$2:$N$5,3,FALSE))</f>
        <v/>
      </c>
      <c r="Q54" t="str">
        <f>IF('Input Data'!Q56="","",'Input Data'!Q56*VLOOKUP((MATCH('Input Data'!$B$3,'Input Data 2'!$K$2:$K$5,0)),'Input Data 2'!$L$2:$N$5,3,FALSE))</f>
        <v/>
      </c>
      <c r="S54" s="17">
        <v>40</v>
      </c>
      <c r="T54" s="60"/>
      <c r="U54" t="str">
        <f>IF('Input Data'!U56="","",'Input Data'!U56*VLOOKUP((MATCH('Input Data'!$B$3,'Input Data 2'!$K$2:$K$5,0)),'Input Data 2'!$L$2:$N$5,3,FALSE))</f>
        <v/>
      </c>
      <c r="V54" t="str">
        <f>IF('Input Data'!V56="","",'Input Data'!V56*VLOOKUP((MATCH('Input Data'!$B$3,'Input Data 2'!$K$2:$K$5,0)),'Input Data 2'!$L$2:$N$5,3,FALSE))</f>
        <v/>
      </c>
      <c r="W54" t="str">
        <f>IF('Input Data'!W56="","",'Input Data'!W56*VLOOKUP((MATCH('Input Data'!$B$3,'Input Data 2'!$K$2:$K$5,0)),'Input Data 2'!$L$2:$N$5,3,FALSE))</f>
        <v/>
      </c>
      <c r="Y54" s="17">
        <v>40</v>
      </c>
      <c r="Z54" s="60"/>
      <c r="AA54" t="str">
        <f>IF('Input Data'!AA56="","",'Input Data'!AA56*VLOOKUP((MATCH('Input Data'!$B$3,'Input Data 2'!$K$2:$K$5,0)),'Input Data 2'!$L$2:$N$5,3,FALSE))</f>
        <v/>
      </c>
      <c r="AB54" t="str">
        <f>IF('Input Data'!AB56="","",'Input Data'!AB56*VLOOKUP((MATCH('Input Data'!$B$3,'Input Data 2'!$K$2:$K$5,0)),'Input Data 2'!$L$2:$N$5,3,FALSE))</f>
        <v/>
      </c>
      <c r="AC54" t="str">
        <f>IF('Input Data'!AC56="","",'Input Data'!AC56*VLOOKUP((MATCH('Input Data'!$B$3,'Input Data 2'!$K$2:$K$5,0)),'Input Data 2'!$L$2:$N$5,3,FALSE))</f>
        <v/>
      </c>
    </row>
    <row r="55" spans="1:29" x14ac:dyDescent="0.3">
      <c r="A55" s="17">
        <v>41</v>
      </c>
      <c r="B55" s="60"/>
      <c r="C55" t="str">
        <f>IF('Input Data'!C57="","",'Input Data'!C57*VLOOKUP((MATCH('Input Data'!$B$3,'Input Data 2'!$K$2:$K$5,0)),'Input Data 2'!$L$2:$N$5,3,FALSE))</f>
        <v/>
      </c>
      <c r="D55" t="str">
        <f>IF('Input Data'!D57="","",'Input Data'!D57*VLOOKUP((MATCH('Input Data'!$B$3,'Input Data 2'!$K$2:$K$5,0)),'Input Data 2'!$L$2:$N$5,3,FALSE))</f>
        <v/>
      </c>
      <c r="E55" t="str">
        <f>IF('Input Data'!E57="","",'Input Data'!E57*VLOOKUP((MATCH('Input Data'!$B$3,'Input Data 2'!$K$2:$K$5,0)),'Input Data 2'!$L$2:$N$5,3,FALSE))</f>
        <v/>
      </c>
      <c r="G55" s="17">
        <v>41</v>
      </c>
      <c r="H55" s="60"/>
      <c r="I55" t="str">
        <f>IF('Input Data'!I57="","",'Input Data'!I57*VLOOKUP((MATCH('Input Data'!$B$3,'Input Data 2'!$K$2:$K$5,0)),'Input Data 2'!$L$2:$N$5,3,FALSE))</f>
        <v/>
      </c>
      <c r="J55" t="str">
        <f>IF('Input Data'!J57="","",'Input Data'!J57*VLOOKUP((MATCH('Input Data'!$B$3,'Input Data 2'!$K$2:$K$5,0)),'Input Data 2'!$L$2:$N$5,3,FALSE))</f>
        <v/>
      </c>
      <c r="K55" t="str">
        <f>IF('Input Data'!K57="","",'Input Data'!K57*VLOOKUP((MATCH('Input Data'!$B$3,'Input Data 2'!$K$2:$K$5,0)),'Input Data 2'!$L$2:$N$5,3,FALSE))</f>
        <v/>
      </c>
      <c r="M55" s="17">
        <v>41</v>
      </c>
      <c r="N55" s="60"/>
      <c r="O55" t="str">
        <f>IF('Input Data'!O57="","",'Input Data'!O57*VLOOKUP((MATCH('Input Data'!$B$3,'Input Data 2'!$K$2:$K$5,0)),'Input Data 2'!$L$2:$N$5,3,FALSE))</f>
        <v/>
      </c>
      <c r="P55" t="str">
        <f>IF('Input Data'!P57="","",'Input Data'!P57*VLOOKUP((MATCH('Input Data'!$B$3,'Input Data 2'!$K$2:$K$5,0)),'Input Data 2'!$L$2:$N$5,3,FALSE))</f>
        <v/>
      </c>
      <c r="Q55" t="str">
        <f>IF('Input Data'!Q57="","",'Input Data'!Q57*VLOOKUP((MATCH('Input Data'!$B$3,'Input Data 2'!$K$2:$K$5,0)),'Input Data 2'!$L$2:$N$5,3,FALSE))</f>
        <v/>
      </c>
      <c r="S55" s="17">
        <v>41</v>
      </c>
      <c r="T55" s="60"/>
      <c r="U55" t="str">
        <f>IF('Input Data'!U57="","",'Input Data'!U57*VLOOKUP((MATCH('Input Data'!$B$3,'Input Data 2'!$K$2:$K$5,0)),'Input Data 2'!$L$2:$N$5,3,FALSE))</f>
        <v/>
      </c>
      <c r="V55" t="str">
        <f>IF('Input Data'!V57="","",'Input Data'!V57*VLOOKUP((MATCH('Input Data'!$B$3,'Input Data 2'!$K$2:$K$5,0)),'Input Data 2'!$L$2:$N$5,3,FALSE))</f>
        <v/>
      </c>
      <c r="W55" t="str">
        <f>IF('Input Data'!W57="","",'Input Data'!W57*VLOOKUP((MATCH('Input Data'!$B$3,'Input Data 2'!$K$2:$K$5,0)),'Input Data 2'!$L$2:$N$5,3,FALSE))</f>
        <v/>
      </c>
      <c r="Y55" s="17">
        <v>41</v>
      </c>
      <c r="Z55" s="60"/>
      <c r="AA55" t="str">
        <f>IF('Input Data'!AA57="","",'Input Data'!AA57*VLOOKUP((MATCH('Input Data'!$B$3,'Input Data 2'!$K$2:$K$5,0)),'Input Data 2'!$L$2:$N$5,3,FALSE))</f>
        <v/>
      </c>
      <c r="AB55" t="str">
        <f>IF('Input Data'!AB57="","",'Input Data'!AB57*VLOOKUP((MATCH('Input Data'!$B$3,'Input Data 2'!$K$2:$K$5,0)),'Input Data 2'!$L$2:$N$5,3,FALSE))</f>
        <v/>
      </c>
      <c r="AC55" t="str">
        <f>IF('Input Data'!AC57="","",'Input Data'!AC57*VLOOKUP((MATCH('Input Data'!$B$3,'Input Data 2'!$K$2:$K$5,0)),'Input Data 2'!$L$2:$N$5,3,FALSE))</f>
        <v/>
      </c>
    </row>
    <row r="56" spans="1:29" x14ac:dyDescent="0.3">
      <c r="A56" s="17">
        <v>42</v>
      </c>
      <c r="B56" s="60"/>
      <c r="C56" t="str">
        <f>IF('Input Data'!C58="","",'Input Data'!C58*VLOOKUP((MATCH('Input Data'!$B$3,'Input Data 2'!$K$2:$K$5,0)),'Input Data 2'!$L$2:$N$5,3,FALSE))</f>
        <v/>
      </c>
      <c r="D56" t="str">
        <f>IF('Input Data'!D58="","",'Input Data'!D58*VLOOKUP((MATCH('Input Data'!$B$3,'Input Data 2'!$K$2:$K$5,0)),'Input Data 2'!$L$2:$N$5,3,FALSE))</f>
        <v/>
      </c>
      <c r="E56" t="str">
        <f>IF('Input Data'!E58="","",'Input Data'!E58*VLOOKUP((MATCH('Input Data'!$B$3,'Input Data 2'!$K$2:$K$5,0)),'Input Data 2'!$L$2:$N$5,3,FALSE))</f>
        <v/>
      </c>
      <c r="G56" s="17">
        <v>42</v>
      </c>
      <c r="H56" s="60"/>
      <c r="I56" t="str">
        <f>IF('Input Data'!I58="","",'Input Data'!I58*VLOOKUP((MATCH('Input Data'!$B$3,'Input Data 2'!$K$2:$K$5,0)),'Input Data 2'!$L$2:$N$5,3,FALSE))</f>
        <v/>
      </c>
      <c r="J56" t="str">
        <f>IF('Input Data'!J58="","",'Input Data'!J58*VLOOKUP((MATCH('Input Data'!$B$3,'Input Data 2'!$K$2:$K$5,0)),'Input Data 2'!$L$2:$N$5,3,FALSE))</f>
        <v/>
      </c>
      <c r="K56" t="str">
        <f>IF('Input Data'!K58="","",'Input Data'!K58*VLOOKUP((MATCH('Input Data'!$B$3,'Input Data 2'!$K$2:$K$5,0)),'Input Data 2'!$L$2:$N$5,3,FALSE))</f>
        <v/>
      </c>
      <c r="M56" s="17">
        <v>42</v>
      </c>
      <c r="N56" s="60"/>
      <c r="O56" t="str">
        <f>IF('Input Data'!O58="","",'Input Data'!O58*VLOOKUP((MATCH('Input Data'!$B$3,'Input Data 2'!$K$2:$K$5,0)),'Input Data 2'!$L$2:$N$5,3,FALSE))</f>
        <v/>
      </c>
      <c r="P56" t="str">
        <f>IF('Input Data'!P58="","",'Input Data'!P58*VLOOKUP((MATCH('Input Data'!$B$3,'Input Data 2'!$K$2:$K$5,0)),'Input Data 2'!$L$2:$N$5,3,FALSE))</f>
        <v/>
      </c>
      <c r="Q56" t="str">
        <f>IF('Input Data'!Q58="","",'Input Data'!Q58*VLOOKUP((MATCH('Input Data'!$B$3,'Input Data 2'!$K$2:$K$5,0)),'Input Data 2'!$L$2:$N$5,3,FALSE))</f>
        <v/>
      </c>
      <c r="S56" s="17">
        <v>42</v>
      </c>
      <c r="T56" s="60"/>
      <c r="U56" t="str">
        <f>IF('Input Data'!U58="","",'Input Data'!U58*VLOOKUP((MATCH('Input Data'!$B$3,'Input Data 2'!$K$2:$K$5,0)),'Input Data 2'!$L$2:$N$5,3,FALSE))</f>
        <v/>
      </c>
      <c r="V56" t="str">
        <f>IF('Input Data'!V58="","",'Input Data'!V58*VLOOKUP((MATCH('Input Data'!$B$3,'Input Data 2'!$K$2:$K$5,0)),'Input Data 2'!$L$2:$N$5,3,FALSE))</f>
        <v/>
      </c>
      <c r="W56" t="str">
        <f>IF('Input Data'!W58="","",'Input Data'!W58*VLOOKUP((MATCH('Input Data'!$B$3,'Input Data 2'!$K$2:$K$5,0)),'Input Data 2'!$L$2:$N$5,3,FALSE))</f>
        <v/>
      </c>
      <c r="Y56" s="17">
        <v>42</v>
      </c>
      <c r="Z56" s="60"/>
      <c r="AA56" t="str">
        <f>IF('Input Data'!AA58="","",'Input Data'!AA58*VLOOKUP((MATCH('Input Data'!$B$3,'Input Data 2'!$K$2:$K$5,0)),'Input Data 2'!$L$2:$N$5,3,FALSE))</f>
        <v/>
      </c>
      <c r="AB56" t="str">
        <f>IF('Input Data'!AB58="","",'Input Data'!AB58*VLOOKUP((MATCH('Input Data'!$B$3,'Input Data 2'!$K$2:$K$5,0)),'Input Data 2'!$L$2:$N$5,3,FALSE))</f>
        <v/>
      </c>
      <c r="AC56" t="str">
        <f>IF('Input Data'!AC58="","",'Input Data'!AC58*VLOOKUP((MATCH('Input Data'!$B$3,'Input Data 2'!$K$2:$K$5,0)),'Input Data 2'!$L$2:$N$5,3,FALSE))</f>
        <v/>
      </c>
    </row>
    <row r="57" spans="1:29" x14ac:dyDescent="0.3">
      <c r="A57" s="17">
        <v>43</v>
      </c>
      <c r="B57" s="60"/>
      <c r="C57" t="str">
        <f>IF('Input Data'!C59="","",'Input Data'!C59*VLOOKUP((MATCH('Input Data'!$B$3,'Input Data 2'!$K$2:$K$5,0)),'Input Data 2'!$L$2:$N$5,3,FALSE))</f>
        <v/>
      </c>
      <c r="D57" t="str">
        <f>IF('Input Data'!D59="","",'Input Data'!D59*VLOOKUP((MATCH('Input Data'!$B$3,'Input Data 2'!$K$2:$K$5,0)),'Input Data 2'!$L$2:$N$5,3,FALSE))</f>
        <v/>
      </c>
      <c r="E57" t="str">
        <f>IF('Input Data'!E59="","",'Input Data'!E59*VLOOKUP((MATCH('Input Data'!$B$3,'Input Data 2'!$K$2:$K$5,0)),'Input Data 2'!$L$2:$N$5,3,FALSE))</f>
        <v/>
      </c>
      <c r="G57" s="17">
        <v>43</v>
      </c>
      <c r="H57" s="60"/>
      <c r="I57" t="str">
        <f>IF('Input Data'!I59="","",'Input Data'!I59*VLOOKUP((MATCH('Input Data'!$B$3,'Input Data 2'!$K$2:$K$5,0)),'Input Data 2'!$L$2:$N$5,3,FALSE))</f>
        <v/>
      </c>
      <c r="J57" t="str">
        <f>IF('Input Data'!J59="","",'Input Data'!J59*VLOOKUP((MATCH('Input Data'!$B$3,'Input Data 2'!$K$2:$K$5,0)),'Input Data 2'!$L$2:$N$5,3,FALSE))</f>
        <v/>
      </c>
      <c r="K57" t="str">
        <f>IF('Input Data'!K59="","",'Input Data'!K59*VLOOKUP((MATCH('Input Data'!$B$3,'Input Data 2'!$K$2:$K$5,0)),'Input Data 2'!$L$2:$N$5,3,FALSE))</f>
        <v/>
      </c>
      <c r="M57" s="17">
        <v>43</v>
      </c>
      <c r="N57" s="60"/>
      <c r="O57" t="str">
        <f>IF('Input Data'!O59="","",'Input Data'!O59*VLOOKUP((MATCH('Input Data'!$B$3,'Input Data 2'!$K$2:$K$5,0)),'Input Data 2'!$L$2:$N$5,3,FALSE))</f>
        <v/>
      </c>
      <c r="P57" t="str">
        <f>IF('Input Data'!P59="","",'Input Data'!P59*VLOOKUP((MATCH('Input Data'!$B$3,'Input Data 2'!$K$2:$K$5,0)),'Input Data 2'!$L$2:$N$5,3,FALSE))</f>
        <v/>
      </c>
      <c r="Q57" t="str">
        <f>IF('Input Data'!Q59="","",'Input Data'!Q59*VLOOKUP((MATCH('Input Data'!$B$3,'Input Data 2'!$K$2:$K$5,0)),'Input Data 2'!$L$2:$N$5,3,FALSE))</f>
        <v/>
      </c>
      <c r="S57" s="17">
        <v>43</v>
      </c>
      <c r="T57" s="60"/>
      <c r="U57" t="str">
        <f>IF('Input Data'!U59="","",'Input Data'!U59*VLOOKUP((MATCH('Input Data'!$B$3,'Input Data 2'!$K$2:$K$5,0)),'Input Data 2'!$L$2:$N$5,3,FALSE))</f>
        <v/>
      </c>
      <c r="V57" t="str">
        <f>IF('Input Data'!V59="","",'Input Data'!V59*VLOOKUP((MATCH('Input Data'!$B$3,'Input Data 2'!$K$2:$K$5,0)),'Input Data 2'!$L$2:$N$5,3,FALSE))</f>
        <v/>
      </c>
      <c r="W57" t="str">
        <f>IF('Input Data'!W59="","",'Input Data'!W59*VLOOKUP((MATCH('Input Data'!$B$3,'Input Data 2'!$K$2:$K$5,0)),'Input Data 2'!$L$2:$N$5,3,FALSE))</f>
        <v/>
      </c>
      <c r="Y57" s="17">
        <v>43</v>
      </c>
      <c r="Z57" s="60"/>
      <c r="AA57" t="str">
        <f>IF('Input Data'!AA59="","",'Input Data'!AA59*VLOOKUP((MATCH('Input Data'!$B$3,'Input Data 2'!$K$2:$K$5,0)),'Input Data 2'!$L$2:$N$5,3,FALSE))</f>
        <v/>
      </c>
      <c r="AB57" t="str">
        <f>IF('Input Data'!AB59="","",'Input Data'!AB59*VLOOKUP((MATCH('Input Data'!$B$3,'Input Data 2'!$K$2:$K$5,0)),'Input Data 2'!$L$2:$N$5,3,FALSE))</f>
        <v/>
      </c>
      <c r="AC57" t="str">
        <f>IF('Input Data'!AC59="","",'Input Data'!AC59*VLOOKUP((MATCH('Input Data'!$B$3,'Input Data 2'!$K$2:$K$5,0)),'Input Data 2'!$L$2:$N$5,3,FALSE))</f>
        <v/>
      </c>
    </row>
    <row r="58" spans="1:29" x14ac:dyDescent="0.3">
      <c r="A58" s="17">
        <v>44</v>
      </c>
      <c r="B58" s="60"/>
      <c r="C58" t="str">
        <f>IF('Input Data'!C60="","",'Input Data'!C60*VLOOKUP((MATCH('Input Data'!$B$3,'Input Data 2'!$K$2:$K$5,0)),'Input Data 2'!$L$2:$N$5,3,FALSE))</f>
        <v/>
      </c>
      <c r="D58" t="str">
        <f>IF('Input Data'!D60="","",'Input Data'!D60*VLOOKUP((MATCH('Input Data'!$B$3,'Input Data 2'!$K$2:$K$5,0)),'Input Data 2'!$L$2:$N$5,3,FALSE))</f>
        <v/>
      </c>
      <c r="E58" t="str">
        <f>IF('Input Data'!E60="","",'Input Data'!E60*VLOOKUP((MATCH('Input Data'!$B$3,'Input Data 2'!$K$2:$K$5,0)),'Input Data 2'!$L$2:$N$5,3,FALSE))</f>
        <v/>
      </c>
      <c r="G58" s="17">
        <v>44</v>
      </c>
      <c r="H58" s="60"/>
      <c r="I58" t="str">
        <f>IF('Input Data'!I60="","",'Input Data'!I60*VLOOKUP((MATCH('Input Data'!$B$3,'Input Data 2'!$K$2:$K$5,0)),'Input Data 2'!$L$2:$N$5,3,FALSE))</f>
        <v/>
      </c>
      <c r="J58" t="str">
        <f>IF('Input Data'!J60="","",'Input Data'!J60*VLOOKUP((MATCH('Input Data'!$B$3,'Input Data 2'!$K$2:$K$5,0)),'Input Data 2'!$L$2:$N$5,3,FALSE))</f>
        <v/>
      </c>
      <c r="K58" t="str">
        <f>IF('Input Data'!K60="","",'Input Data'!K60*VLOOKUP((MATCH('Input Data'!$B$3,'Input Data 2'!$K$2:$K$5,0)),'Input Data 2'!$L$2:$N$5,3,FALSE))</f>
        <v/>
      </c>
      <c r="M58" s="17">
        <v>44</v>
      </c>
      <c r="N58" s="60"/>
      <c r="O58" t="str">
        <f>IF('Input Data'!O60="","",'Input Data'!O60*VLOOKUP((MATCH('Input Data'!$B$3,'Input Data 2'!$K$2:$K$5,0)),'Input Data 2'!$L$2:$N$5,3,FALSE))</f>
        <v/>
      </c>
      <c r="P58" t="str">
        <f>IF('Input Data'!P60="","",'Input Data'!P60*VLOOKUP((MATCH('Input Data'!$B$3,'Input Data 2'!$K$2:$K$5,0)),'Input Data 2'!$L$2:$N$5,3,FALSE))</f>
        <v/>
      </c>
      <c r="Q58" t="str">
        <f>IF('Input Data'!Q60="","",'Input Data'!Q60*VLOOKUP((MATCH('Input Data'!$B$3,'Input Data 2'!$K$2:$K$5,0)),'Input Data 2'!$L$2:$N$5,3,FALSE))</f>
        <v/>
      </c>
      <c r="S58" s="17">
        <v>44</v>
      </c>
      <c r="T58" s="60"/>
      <c r="U58" t="str">
        <f>IF('Input Data'!U60="","",'Input Data'!U60*VLOOKUP((MATCH('Input Data'!$B$3,'Input Data 2'!$K$2:$K$5,0)),'Input Data 2'!$L$2:$N$5,3,FALSE))</f>
        <v/>
      </c>
      <c r="V58" t="str">
        <f>IF('Input Data'!V60="","",'Input Data'!V60*VLOOKUP((MATCH('Input Data'!$B$3,'Input Data 2'!$K$2:$K$5,0)),'Input Data 2'!$L$2:$N$5,3,FALSE))</f>
        <v/>
      </c>
      <c r="W58" t="str">
        <f>IF('Input Data'!W60="","",'Input Data'!W60*VLOOKUP((MATCH('Input Data'!$B$3,'Input Data 2'!$K$2:$K$5,0)),'Input Data 2'!$L$2:$N$5,3,FALSE))</f>
        <v/>
      </c>
      <c r="Y58" s="17">
        <v>44</v>
      </c>
      <c r="Z58" s="60"/>
      <c r="AA58" t="str">
        <f>IF('Input Data'!AA60="","",'Input Data'!AA60*VLOOKUP((MATCH('Input Data'!$B$3,'Input Data 2'!$K$2:$K$5,0)),'Input Data 2'!$L$2:$N$5,3,FALSE))</f>
        <v/>
      </c>
      <c r="AB58" t="str">
        <f>IF('Input Data'!AB60="","",'Input Data'!AB60*VLOOKUP((MATCH('Input Data'!$B$3,'Input Data 2'!$K$2:$K$5,0)),'Input Data 2'!$L$2:$N$5,3,FALSE))</f>
        <v/>
      </c>
      <c r="AC58" t="str">
        <f>IF('Input Data'!AC60="","",'Input Data'!AC60*VLOOKUP((MATCH('Input Data'!$B$3,'Input Data 2'!$K$2:$K$5,0)),'Input Data 2'!$L$2:$N$5,3,FALSE))</f>
        <v/>
      </c>
    </row>
    <row r="59" spans="1:29" x14ac:dyDescent="0.3">
      <c r="A59" s="17">
        <v>45</v>
      </c>
      <c r="B59" s="60"/>
      <c r="C59" t="str">
        <f>IF('Input Data'!C61="","",'Input Data'!C61*VLOOKUP((MATCH('Input Data'!$B$3,'Input Data 2'!$K$2:$K$5,0)),'Input Data 2'!$L$2:$N$5,3,FALSE))</f>
        <v/>
      </c>
      <c r="D59" t="str">
        <f>IF('Input Data'!D61="","",'Input Data'!D61*VLOOKUP((MATCH('Input Data'!$B$3,'Input Data 2'!$K$2:$K$5,0)),'Input Data 2'!$L$2:$N$5,3,FALSE))</f>
        <v/>
      </c>
      <c r="E59" t="str">
        <f>IF('Input Data'!E61="","",'Input Data'!E61*VLOOKUP((MATCH('Input Data'!$B$3,'Input Data 2'!$K$2:$K$5,0)),'Input Data 2'!$L$2:$N$5,3,FALSE))</f>
        <v/>
      </c>
      <c r="G59" s="17">
        <v>45</v>
      </c>
      <c r="H59" s="60"/>
      <c r="I59" t="str">
        <f>IF('Input Data'!I61="","",'Input Data'!I61*VLOOKUP((MATCH('Input Data'!$B$3,'Input Data 2'!$K$2:$K$5,0)),'Input Data 2'!$L$2:$N$5,3,FALSE))</f>
        <v/>
      </c>
      <c r="J59" t="str">
        <f>IF('Input Data'!J61="","",'Input Data'!J61*VLOOKUP((MATCH('Input Data'!$B$3,'Input Data 2'!$K$2:$K$5,0)),'Input Data 2'!$L$2:$N$5,3,FALSE))</f>
        <v/>
      </c>
      <c r="K59" t="str">
        <f>IF('Input Data'!K61="","",'Input Data'!K61*VLOOKUP((MATCH('Input Data'!$B$3,'Input Data 2'!$K$2:$K$5,0)),'Input Data 2'!$L$2:$N$5,3,FALSE))</f>
        <v/>
      </c>
      <c r="M59" s="17">
        <v>45</v>
      </c>
      <c r="N59" s="60"/>
      <c r="O59" t="str">
        <f>IF('Input Data'!O61="","",'Input Data'!O61*VLOOKUP((MATCH('Input Data'!$B$3,'Input Data 2'!$K$2:$K$5,0)),'Input Data 2'!$L$2:$N$5,3,FALSE))</f>
        <v/>
      </c>
      <c r="P59" t="str">
        <f>IF('Input Data'!P61="","",'Input Data'!P61*VLOOKUP((MATCH('Input Data'!$B$3,'Input Data 2'!$K$2:$K$5,0)),'Input Data 2'!$L$2:$N$5,3,FALSE))</f>
        <v/>
      </c>
      <c r="Q59" t="str">
        <f>IF('Input Data'!Q61="","",'Input Data'!Q61*VLOOKUP((MATCH('Input Data'!$B$3,'Input Data 2'!$K$2:$K$5,0)),'Input Data 2'!$L$2:$N$5,3,FALSE))</f>
        <v/>
      </c>
      <c r="S59" s="17">
        <v>45</v>
      </c>
      <c r="T59" s="60"/>
      <c r="U59" t="str">
        <f>IF('Input Data'!U61="","",'Input Data'!U61*VLOOKUP((MATCH('Input Data'!$B$3,'Input Data 2'!$K$2:$K$5,0)),'Input Data 2'!$L$2:$N$5,3,FALSE))</f>
        <v/>
      </c>
      <c r="V59" t="str">
        <f>IF('Input Data'!V61="","",'Input Data'!V61*VLOOKUP((MATCH('Input Data'!$B$3,'Input Data 2'!$K$2:$K$5,0)),'Input Data 2'!$L$2:$N$5,3,FALSE))</f>
        <v/>
      </c>
      <c r="W59" t="str">
        <f>IF('Input Data'!W61="","",'Input Data'!W61*VLOOKUP((MATCH('Input Data'!$B$3,'Input Data 2'!$K$2:$K$5,0)),'Input Data 2'!$L$2:$N$5,3,FALSE))</f>
        <v/>
      </c>
      <c r="Y59" s="17">
        <v>45</v>
      </c>
      <c r="Z59" s="60"/>
      <c r="AA59" t="str">
        <f>IF('Input Data'!AA61="","",'Input Data'!AA61*VLOOKUP((MATCH('Input Data'!$B$3,'Input Data 2'!$K$2:$K$5,0)),'Input Data 2'!$L$2:$N$5,3,FALSE))</f>
        <v/>
      </c>
      <c r="AB59" t="str">
        <f>IF('Input Data'!AB61="","",'Input Data'!AB61*VLOOKUP((MATCH('Input Data'!$B$3,'Input Data 2'!$K$2:$K$5,0)),'Input Data 2'!$L$2:$N$5,3,FALSE))</f>
        <v/>
      </c>
      <c r="AC59" t="str">
        <f>IF('Input Data'!AC61="","",'Input Data'!AC61*VLOOKUP((MATCH('Input Data'!$B$3,'Input Data 2'!$K$2:$K$5,0)),'Input Data 2'!$L$2:$N$5,3,FALSE))</f>
        <v/>
      </c>
    </row>
    <row r="60" spans="1:29" x14ac:dyDescent="0.3">
      <c r="A60" s="17">
        <v>46</v>
      </c>
      <c r="B60" s="60"/>
      <c r="C60" t="str">
        <f>IF('Input Data'!C62="","",'Input Data'!C62*VLOOKUP((MATCH('Input Data'!$B$3,'Input Data 2'!$K$2:$K$5,0)),'Input Data 2'!$L$2:$N$5,3,FALSE))</f>
        <v/>
      </c>
      <c r="D60" t="str">
        <f>IF('Input Data'!D62="","",'Input Data'!D62*VLOOKUP((MATCH('Input Data'!$B$3,'Input Data 2'!$K$2:$K$5,0)),'Input Data 2'!$L$2:$N$5,3,FALSE))</f>
        <v/>
      </c>
      <c r="E60" t="str">
        <f>IF('Input Data'!E62="","",'Input Data'!E62*VLOOKUP((MATCH('Input Data'!$B$3,'Input Data 2'!$K$2:$K$5,0)),'Input Data 2'!$L$2:$N$5,3,FALSE))</f>
        <v/>
      </c>
      <c r="G60" s="17">
        <v>46</v>
      </c>
      <c r="H60" s="60"/>
      <c r="I60" t="str">
        <f>IF('Input Data'!I62="","",'Input Data'!I62*VLOOKUP((MATCH('Input Data'!$B$3,'Input Data 2'!$K$2:$K$5,0)),'Input Data 2'!$L$2:$N$5,3,FALSE))</f>
        <v/>
      </c>
      <c r="J60" t="str">
        <f>IF('Input Data'!J62="","",'Input Data'!J62*VLOOKUP((MATCH('Input Data'!$B$3,'Input Data 2'!$K$2:$K$5,0)),'Input Data 2'!$L$2:$N$5,3,FALSE))</f>
        <v/>
      </c>
      <c r="K60" t="str">
        <f>IF('Input Data'!K62="","",'Input Data'!K62*VLOOKUP((MATCH('Input Data'!$B$3,'Input Data 2'!$K$2:$K$5,0)),'Input Data 2'!$L$2:$N$5,3,FALSE))</f>
        <v/>
      </c>
      <c r="M60" s="17">
        <v>46</v>
      </c>
      <c r="N60" s="60"/>
      <c r="O60" t="str">
        <f>IF('Input Data'!O62="","",'Input Data'!O62*VLOOKUP((MATCH('Input Data'!$B$3,'Input Data 2'!$K$2:$K$5,0)),'Input Data 2'!$L$2:$N$5,3,FALSE))</f>
        <v/>
      </c>
      <c r="P60" t="str">
        <f>IF('Input Data'!P62="","",'Input Data'!P62*VLOOKUP((MATCH('Input Data'!$B$3,'Input Data 2'!$K$2:$K$5,0)),'Input Data 2'!$L$2:$N$5,3,FALSE))</f>
        <v/>
      </c>
      <c r="Q60" t="str">
        <f>IF('Input Data'!Q62="","",'Input Data'!Q62*VLOOKUP((MATCH('Input Data'!$B$3,'Input Data 2'!$K$2:$K$5,0)),'Input Data 2'!$L$2:$N$5,3,FALSE))</f>
        <v/>
      </c>
      <c r="S60" s="17">
        <v>46</v>
      </c>
      <c r="T60" s="60"/>
      <c r="U60" t="str">
        <f>IF('Input Data'!U62="","",'Input Data'!U62*VLOOKUP((MATCH('Input Data'!$B$3,'Input Data 2'!$K$2:$K$5,0)),'Input Data 2'!$L$2:$N$5,3,FALSE))</f>
        <v/>
      </c>
      <c r="V60" t="str">
        <f>IF('Input Data'!V62="","",'Input Data'!V62*VLOOKUP((MATCH('Input Data'!$B$3,'Input Data 2'!$K$2:$K$5,0)),'Input Data 2'!$L$2:$N$5,3,FALSE))</f>
        <v/>
      </c>
      <c r="W60" t="str">
        <f>IF('Input Data'!W62="","",'Input Data'!W62*VLOOKUP((MATCH('Input Data'!$B$3,'Input Data 2'!$K$2:$K$5,0)),'Input Data 2'!$L$2:$N$5,3,FALSE))</f>
        <v/>
      </c>
      <c r="Y60" s="17">
        <v>46</v>
      </c>
      <c r="Z60" s="60"/>
      <c r="AA60" t="str">
        <f>IF('Input Data'!AA62="","",'Input Data'!AA62*VLOOKUP((MATCH('Input Data'!$B$3,'Input Data 2'!$K$2:$K$5,0)),'Input Data 2'!$L$2:$N$5,3,FALSE))</f>
        <v/>
      </c>
      <c r="AB60" t="str">
        <f>IF('Input Data'!AB62="","",'Input Data'!AB62*VLOOKUP((MATCH('Input Data'!$B$3,'Input Data 2'!$K$2:$K$5,0)),'Input Data 2'!$L$2:$N$5,3,FALSE))</f>
        <v/>
      </c>
      <c r="AC60" t="str">
        <f>IF('Input Data'!AC62="","",'Input Data'!AC62*VLOOKUP((MATCH('Input Data'!$B$3,'Input Data 2'!$K$2:$K$5,0)),'Input Data 2'!$L$2:$N$5,3,FALSE))</f>
        <v/>
      </c>
    </row>
    <row r="61" spans="1:29" x14ac:dyDescent="0.3">
      <c r="A61" s="17">
        <v>47</v>
      </c>
      <c r="B61" s="60"/>
      <c r="C61" t="str">
        <f>IF('Input Data'!C63="","",'Input Data'!C63*VLOOKUP((MATCH('Input Data'!$B$3,'Input Data 2'!$K$2:$K$5,0)),'Input Data 2'!$L$2:$N$5,3,FALSE))</f>
        <v/>
      </c>
      <c r="D61" t="str">
        <f>IF('Input Data'!D63="","",'Input Data'!D63*VLOOKUP((MATCH('Input Data'!$B$3,'Input Data 2'!$K$2:$K$5,0)),'Input Data 2'!$L$2:$N$5,3,FALSE))</f>
        <v/>
      </c>
      <c r="E61" t="str">
        <f>IF('Input Data'!E63="","",'Input Data'!E63*VLOOKUP((MATCH('Input Data'!$B$3,'Input Data 2'!$K$2:$K$5,0)),'Input Data 2'!$L$2:$N$5,3,FALSE))</f>
        <v/>
      </c>
      <c r="G61" s="17">
        <v>47</v>
      </c>
      <c r="H61" s="60"/>
      <c r="I61" t="str">
        <f>IF('Input Data'!I63="","",'Input Data'!I63*VLOOKUP((MATCH('Input Data'!$B$3,'Input Data 2'!$K$2:$K$5,0)),'Input Data 2'!$L$2:$N$5,3,FALSE))</f>
        <v/>
      </c>
      <c r="J61" t="str">
        <f>IF('Input Data'!J63="","",'Input Data'!J63*VLOOKUP((MATCH('Input Data'!$B$3,'Input Data 2'!$K$2:$K$5,0)),'Input Data 2'!$L$2:$N$5,3,FALSE))</f>
        <v/>
      </c>
      <c r="K61" t="str">
        <f>IF('Input Data'!K63="","",'Input Data'!K63*VLOOKUP((MATCH('Input Data'!$B$3,'Input Data 2'!$K$2:$K$5,0)),'Input Data 2'!$L$2:$N$5,3,FALSE))</f>
        <v/>
      </c>
      <c r="M61" s="17">
        <v>47</v>
      </c>
      <c r="N61" s="60"/>
      <c r="O61" t="str">
        <f>IF('Input Data'!O63="","",'Input Data'!O63*VLOOKUP((MATCH('Input Data'!$B$3,'Input Data 2'!$K$2:$K$5,0)),'Input Data 2'!$L$2:$N$5,3,FALSE))</f>
        <v/>
      </c>
      <c r="P61" t="str">
        <f>IF('Input Data'!P63="","",'Input Data'!P63*VLOOKUP((MATCH('Input Data'!$B$3,'Input Data 2'!$K$2:$K$5,0)),'Input Data 2'!$L$2:$N$5,3,FALSE))</f>
        <v/>
      </c>
      <c r="Q61" t="str">
        <f>IF('Input Data'!Q63="","",'Input Data'!Q63*VLOOKUP((MATCH('Input Data'!$B$3,'Input Data 2'!$K$2:$K$5,0)),'Input Data 2'!$L$2:$N$5,3,FALSE))</f>
        <v/>
      </c>
      <c r="S61" s="17">
        <v>47</v>
      </c>
      <c r="T61" s="60"/>
      <c r="U61" t="str">
        <f>IF('Input Data'!U63="","",'Input Data'!U63*VLOOKUP((MATCH('Input Data'!$B$3,'Input Data 2'!$K$2:$K$5,0)),'Input Data 2'!$L$2:$N$5,3,FALSE))</f>
        <v/>
      </c>
      <c r="V61" t="str">
        <f>IF('Input Data'!V63="","",'Input Data'!V63*VLOOKUP((MATCH('Input Data'!$B$3,'Input Data 2'!$K$2:$K$5,0)),'Input Data 2'!$L$2:$N$5,3,FALSE))</f>
        <v/>
      </c>
      <c r="W61" t="str">
        <f>IF('Input Data'!W63="","",'Input Data'!W63*VLOOKUP((MATCH('Input Data'!$B$3,'Input Data 2'!$K$2:$K$5,0)),'Input Data 2'!$L$2:$N$5,3,FALSE))</f>
        <v/>
      </c>
      <c r="Y61" s="17">
        <v>47</v>
      </c>
      <c r="Z61" s="60"/>
      <c r="AA61" t="str">
        <f>IF('Input Data'!AA63="","",'Input Data'!AA63*VLOOKUP((MATCH('Input Data'!$B$3,'Input Data 2'!$K$2:$K$5,0)),'Input Data 2'!$L$2:$N$5,3,FALSE))</f>
        <v/>
      </c>
      <c r="AB61" t="str">
        <f>IF('Input Data'!AB63="","",'Input Data'!AB63*VLOOKUP((MATCH('Input Data'!$B$3,'Input Data 2'!$K$2:$K$5,0)),'Input Data 2'!$L$2:$N$5,3,FALSE))</f>
        <v/>
      </c>
      <c r="AC61" t="str">
        <f>IF('Input Data'!AC63="","",'Input Data'!AC63*VLOOKUP((MATCH('Input Data'!$B$3,'Input Data 2'!$K$2:$K$5,0)),'Input Data 2'!$L$2:$N$5,3,FALSE))</f>
        <v/>
      </c>
    </row>
    <row r="62" spans="1:29" x14ac:dyDescent="0.3">
      <c r="A62" s="17">
        <v>48</v>
      </c>
      <c r="B62" s="60"/>
      <c r="C62" t="str">
        <f>IF('Input Data'!C64="","",'Input Data'!C64*VLOOKUP((MATCH('Input Data'!$B$3,'Input Data 2'!$K$2:$K$5,0)),'Input Data 2'!$L$2:$N$5,3,FALSE))</f>
        <v/>
      </c>
      <c r="D62" t="str">
        <f>IF('Input Data'!D64="","",'Input Data'!D64*VLOOKUP((MATCH('Input Data'!$B$3,'Input Data 2'!$K$2:$K$5,0)),'Input Data 2'!$L$2:$N$5,3,FALSE))</f>
        <v/>
      </c>
      <c r="E62" t="str">
        <f>IF('Input Data'!E64="","",'Input Data'!E64*VLOOKUP((MATCH('Input Data'!$B$3,'Input Data 2'!$K$2:$K$5,0)),'Input Data 2'!$L$2:$N$5,3,FALSE))</f>
        <v/>
      </c>
      <c r="G62" s="17">
        <v>48</v>
      </c>
      <c r="H62" s="60"/>
      <c r="I62" t="str">
        <f>IF('Input Data'!I64="","",'Input Data'!I64*VLOOKUP((MATCH('Input Data'!$B$3,'Input Data 2'!$K$2:$K$5,0)),'Input Data 2'!$L$2:$N$5,3,FALSE))</f>
        <v/>
      </c>
      <c r="J62" t="str">
        <f>IF('Input Data'!J64="","",'Input Data'!J64*VLOOKUP((MATCH('Input Data'!$B$3,'Input Data 2'!$K$2:$K$5,0)),'Input Data 2'!$L$2:$N$5,3,FALSE))</f>
        <v/>
      </c>
      <c r="K62" t="str">
        <f>IF('Input Data'!K64="","",'Input Data'!K64*VLOOKUP((MATCH('Input Data'!$B$3,'Input Data 2'!$K$2:$K$5,0)),'Input Data 2'!$L$2:$N$5,3,FALSE))</f>
        <v/>
      </c>
      <c r="M62" s="17">
        <v>48</v>
      </c>
      <c r="N62" s="60"/>
      <c r="O62" t="str">
        <f>IF('Input Data'!O64="","",'Input Data'!O64*VLOOKUP((MATCH('Input Data'!$B$3,'Input Data 2'!$K$2:$K$5,0)),'Input Data 2'!$L$2:$N$5,3,FALSE))</f>
        <v/>
      </c>
      <c r="P62" t="str">
        <f>IF('Input Data'!P64="","",'Input Data'!P64*VLOOKUP((MATCH('Input Data'!$B$3,'Input Data 2'!$K$2:$K$5,0)),'Input Data 2'!$L$2:$N$5,3,FALSE))</f>
        <v/>
      </c>
      <c r="Q62" t="str">
        <f>IF('Input Data'!Q64="","",'Input Data'!Q64*VLOOKUP((MATCH('Input Data'!$B$3,'Input Data 2'!$K$2:$K$5,0)),'Input Data 2'!$L$2:$N$5,3,FALSE))</f>
        <v/>
      </c>
      <c r="S62" s="17">
        <v>48</v>
      </c>
      <c r="T62" s="60"/>
      <c r="U62" t="str">
        <f>IF('Input Data'!U64="","",'Input Data'!U64*VLOOKUP((MATCH('Input Data'!$B$3,'Input Data 2'!$K$2:$K$5,0)),'Input Data 2'!$L$2:$N$5,3,FALSE))</f>
        <v/>
      </c>
      <c r="V62" t="str">
        <f>IF('Input Data'!V64="","",'Input Data'!V64*VLOOKUP((MATCH('Input Data'!$B$3,'Input Data 2'!$K$2:$K$5,0)),'Input Data 2'!$L$2:$N$5,3,FALSE))</f>
        <v/>
      </c>
      <c r="W62" t="str">
        <f>IF('Input Data'!W64="","",'Input Data'!W64*VLOOKUP((MATCH('Input Data'!$B$3,'Input Data 2'!$K$2:$K$5,0)),'Input Data 2'!$L$2:$N$5,3,FALSE))</f>
        <v/>
      </c>
      <c r="Y62" s="17">
        <v>48</v>
      </c>
      <c r="Z62" s="60"/>
      <c r="AA62" t="str">
        <f>IF('Input Data'!AA64="","",'Input Data'!AA64*VLOOKUP((MATCH('Input Data'!$B$3,'Input Data 2'!$K$2:$K$5,0)),'Input Data 2'!$L$2:$N$5,3,FALSE))</f>
        <v/>
      </c>
      <c r="AB62" t="str">
        <f>IF('Input Data'!AB64="","",'Input Data'!AB64*VLOOKUP((MATCH('Input Data'!$B$3,'Input Data 2'!$K$2:$K$5,0)),'Input Data 2'!$L$2:$N$5,3,FALSE))</f>
        <v/>
      </c>
      <c r="AC62" t="str">
        <f>IF('Input Data'!AC64="","",'Input Data'!AC64*VLOOKUP((MATCH('Input Data'!$B$3,'Input Data 2'!$K$2:$K$5,0)),'Input Data 2'!$L$2:$N$5,3,FALSE))</f>
        <v/>
      </c>
    </row>
    <row r="63" spans="1:29" x14ac:dyDescent="0.3">
      <c r="A63" s="17">
        <v>49</v>
      </c>
      <c r="B63" s="60"/>
      <c r="C63" t="str">
        <f>IF('Input Data'!C65="","",'Input Data'!C65*VLOOKUP((MATCH('Input Data'!$B$3,'Input Data 2'!$K$2:$K$5,0)),'Input Data 2'!$L$2:$N$5,3,FALSE))</f>
        <v/>
      </c>
      <c r="D63" t="str">
        <f>IF('Input Data'!D65="","",'Input Data'!D65*VLOOKUP((MATCH('Input Data'!$B$3,'Input Data 2'!$K$2:$K$5,0)),'Input Data 2'!$L$2:$N$5,3,FALSE))</f>
        <v/>
      </c>
      <c r="E63" t="str">
        <f>IF('Input Data'!E65="","",'Input Data'!E65*VLOOKUP((MATCH('Input Data'!$B$3,'Input Data 2'!$K$2:$K$5,0)),'Input Data 2'!$L$2:$N$5,3,FALSE))</f>
        <v/>
      </c>
      <c r="G63" s="17">
        <v>49</v>
      </c>
      <c r="H63" s="60"/>
      <c r="I63" t="str">
        <f>IF('Input Data'!I65="","",'Input Data'!I65*VLOOKUP((MATCH('Input Data'!$B$3,'Input Data 2'!$K$2:$K$5,0)),'Input Data 2'!$L$2:$N$5,3,FALSE))</f>
        <v/>
      </c>
      <c r="J63" t="str">
        <f>IF('Input Data'!J65="","",'Input Data'!J65*VLOOKUP((MATCH('Input Data'!$B$3,'Input Data 2'!$K$2:$K$5,0)),'Input Data 2'!$L$2:$N$5,3,FALSE))</f>
        <v/>
      </c>
      <c r="K63" t="str">
        <f>IF('Input Data'!K65="","",'Input Data'!K65*VLOOKUP((MATCH('Input Data'!$B$3,'Input Data 2'!$K$2:$K$5,0)),'Input Data 2'!$L$2:$N$5,3,FALSE))</f>
        <v/>
      </c>
      <c r="M63" s="17">
        <v>49</v>
      </c>
      <c r="N63" s="60"/>
      <c r="O63" t="str">
        <f>IF('Input Data'!O65="","",'Input Data'!O65*VLOOKUP((MATCH('Input Data'!$B$3,'Input Data 2'!$K$2:$K$5,0)),'Input Data 2'!$L$2:$N$5,3,FALSE))</f>
        <v/>
      </c>
      <c r="P63" t="str">
        <f>IF('Input Data'!P65="","",'Input Data'!P65*VLOOKUP((MATCH('Input Data'!$B$3,'Input Data 2'!$K$2:$K$5,0)),'Input Data 2'!$L$2:$N$5,3,FALSE))</f>
        <v/>
      </c>
      <c r="Q63" t="str">
        <f>IF('Input Data'!Q65="","",'Input Data'!Q65*VLOOKUP((MATCH('Input Data'!$B$3,'Input Data 2'!$K$2:$K$5,0)),'Input Data 2'!$L$2:$N$5,3,FALSE))</f>
        <v/>
      </c>
      <c r="S63" s="17">
        <v>49</v>
      </c>
      <c r="T63" s="60"/>
      <c r="U63" t="str">
        <f>IF('Input Data'!U65="","",'Input Data'!U65*VLOOKUP((MATCH('Input Data'!$B$3,'Input Data 2'!$K$2:$K$5,0)),'Input Data 2'!$L$2:$N$5,3,FALSE))</f>
        <v/>
      </c>
      <c r="V63" t="str">
        <f>IF('Input Data'!V65="","",'Input Data'!V65*VLOOKUP((MATCH('Input Data'!$B$3,'Input Data 2'!$K$2:$K$5,0)),'Input Data 2'!$L$2:$N$5,3,FALSE))</f>
        <v/>
      </c>
      <c r="W63" t="str">
        <f>IF('Input Data'!W65="","",'Input Data'!W65*VLOOKUP((MATCH('Input Data'!$B$3,'Input Data 2'!$K$2:$K$5,0)),'Input Data 2'!$L$2:$N$5,3,FALSE))</f>
        <v/>
      </c>
      <c r="Y63" s="17">
        <v>49</v>
      </c>
      <c r="Z63" s="60"/>
      <c r="AA63" t="str">
        <f>IF('Input Data'!AA65="","",'Input Data'!AA65*VLOOKUP((MATCH('Input Data'!$B$3,'Input Data 2'!$K$2:$K$5,0)),'Input Data 2'!$L$2:$N$5,3,FALSE))</f>
        <v/>
      </c>
      <c r="AB63" t="str">
        <f>IF('Input Data'!AB65="","",'Input Data'!AB65*VLOOKUP((MATCH('Input Data'!$B$3,'Input Data 2'!$K$2:$K$5,0)),'Input Data 2'!$L$2:$N$5,3,FALSE))</f>
        <v/>
      </c>
      <c r="AC63" t="str">
        <f>IF('Input Data'!AC65="","",'Input Data'!AC65*VLOOKUP((MATCH('Input Data'!$B$3,'Input Data 2'!$K$2:$K$5,0)),'Input Data 2'!$L$2:$N$5,3,FALSE))</f>
        <v/>
      </c>
    </row>
    <row r="64" spans="1:29" x14ac:dyDescent="0.3">
      <c r="A64" s="17">
        <v>50</v>
      </c>
      <c r="B64" s="60"/>
      <c r="C64" t="str">
        <f>IF('Input Data'!C66="","",'Input Data'!C66*VLOOKUP((MATCH('Input Data'!$B$3,'Input Data 2'!$K$2:$K$5,0)),'Input Data 2'!$L$2:$N$5,3,FALSE))</f>
        <v/>
      </c>
      <c r="D64" t="str">
        <f>IF('Input Data'!D66="","",'Input Data'!D66*VLOOKUP((MATCH('Input Data'!$B$3,'Input Data 2'!$K$2:$K$5,0)),'Input Data 2'!$L$2:$N$5,3,FALSE))</f>
        <v/>
      </c>
      <c r="E64" t="str">
        <f>IF('Input Data'!E66="","",'Input Data'!E66*VLOOKUP((MATCH('Input Data'!$B$3,'Input Data 2'!$K$2:$K$5,0)),'Input Data 2'!$L$2:$N$5,3,FALSE))</f>
        <v/>
      </c>
      <c r="G64" s="17">
        <v>50</v>
      </c>
      <c r="H64" s="60"/>
      <c r="I64" t="str">
        <f>IF('Input Data'!I66="","",'Input Data'!I66*VLOOKUP((MATCH('Input Data'!$B$3,'Input Data 2'!$K$2:$K$5,0)),'Input Data 2'!$L$2:$N$5,3,FALSE))</f>
        <v/>
      </c>
      <c r="J64" t="str">
        <f>IF('Input Data'!J66="","",'Input Data'!J66*VLOOKUP((MATCH('Input Data'!$B$3,'Input Data 2'!$K$2:$K$5,0)),'Input Data 2'!$L$2:$N$5,3,FALSE))</f>
        <v/>
      </c>
      <c r="K64" t="str">
        <f>IF('Input Data'!K66="","",'Input Data'!K66*VLOOKUP((MATCH('Input Data'!$B$3,'Input Data 2'!$K$2:$K$5,0)),'Input Data 2'!$L$2:$N$5,3,FALSE))</f>
        <v/>
      </c>
      <c r="M64" s="17">
        <v>50</v>
      </c>
      <c r="N64" s="60"/>
      <c r="O64" t="str">
        <f>IF('Input Data'!O66="","",'Input Data'!O66*VLOOKUP((MATCH('Input Data'!$B$3,'Input Data 2'!$K$2:$K$5,0)),'Input Data 2'!$L$2:$N$5,3,FALSE))</f>
        <v/>
      </c>
      <c r="P64" t="str">
        <f>IF('Input Data'!P66="","",'Input Data'!P66*VLOOKUP((MATCH('Input Data'!$B$3,'Input Data 2'!$K$2:$K$5,0)),'Input Data 2'!$L$2:$N$5,3,FALSE))</f>
        <v/>
      </c>
      <c r="Q64" t="str">
        <f>IF('Input Data'!Q66="","",'Input Data'!Q66*VLOOKUP((MATCH('Input Data'!$B$3,'Input Data 2'!$K$2:$K$5,0)),'Input Data 2'!$L$2:$N$5,3,FALSE))</f>
        <v/>
      </c>
      <c r="S64" s="17">
        <v>50</v>
      </c>
      <c r="T64" s="60"/>
      <c r="U64" t="str">
        <f>IF('Input Data'!U66="","",'Input Data'!U66*VLOOKUP((MATCH('Input Data'!$B$3,'Input Data 2'!$K$2:$K$5,0)),'Input Data 2'!$L$2:$N$5,3,FALSE))</f>
        <v/>
      </c>
      <c r="V64" t="str">
        <f>IF('Input Data'!V66="","",'Input Data'!V66*VLOOKUP((MATCH('Input Data'!$B$3,'Input Data 2'!$K$2:$K$5,0)),'Input Data 2'!$L$2:$N$5,3,FALSE))</f>
        <v/>
      </c>
      <c r="W64" t="str">
        <f>IF('Input Data'!W66="","",'Input Data'!W66*VLOOKUP((MATCH('Input Data'!$B$3,'Input Data 2'!$K$2:$K$5,0)),'Input Data 2'!$L$2:$N$5,3,FALSE))</f>
        <v/>
      </c>
      <c r="Y64" s="17">
        <v>50</v>
      </c>
      <c r="Z64" s="60"/>
      <c r="AA64" t="str">
        <f>IF('Input Data'!AA66="","",'Input Data'!AA66*VLOOKUP((MATCH('Input Data'!$B$3,'Input Data 2'!$K$2:$K$5,0)),'Input Data 2'!$L$2:$N$5,3,FALSE))</f>
        <v/>
      </c>
      <c r="AB64" t="str">
        <f>IF('Input Data'!AB66="","",'Input Data'!AB66*VLOOKUP((MATCH('Input Data'!$B$3,'Input Data 2'!$K$2:$K$5,0)),'Input Data 2'!$L$2:$N$5,3,FALSE))</f>
        <v/>
      </c>
      <c r="AC64" t="str">
        <f>IF('Input Data'!AC66="","",'Input Data'!AC66*VLOOKUP((MATCH('Input Data'!$B$3,'Input Data 2'!$K$2:$K$5,0)),'Input Data 2'!$L$2:$N$5,3,FALSE))</f>
        <v/>
      </c>
    </row>
    <row r="65" spans="1:29" x14ac:dyDescent="0.3">
      <c r="A65" s="17">
        <v>51</v>
      </c>
      <c r="B65" s="60"/>
      <c r="C65" t="str">
        <f>IF('Input Data'!C67="","",'Input Data'!C67*VLOOKUP((MATCH('Input Data'!$B$3,'Input Data 2'!$K$2:$K$5,0)),'Input Data 2'!$L$2:$N$5,3,FALSE))</f>
        <v/>
      </c>
      <c r="D65" t="str">
        <f>IF('Input Data'!D67="","",'Input Data'!D67*VLOOKUP((MATCH('Input Data'!$B$3,'Input Data 2'!$K$2:$K$5,0)),'Input Data 2'!$L$2:$N$5,3,FALSE))</f>
        <v/>
      </c>
      <c r="E65" t="str">
        <f>IF('Input Data'!E67="","",'Input Data'!E67*VLOOKUP((MATCH('Input Data'!$B$3,'Input Data 2'!$K$2:$K$5,0)),'Input Data 2'!$L$2:$N$5,3,FALSE))</f>
        <v/>
      </c>
      <c r="G65" s="17">
        <v>51</v>
      </c>
      <c r="H65" s="60"/>
      <c r="I65" t="str">
        <f>IF('Input Data'!I67="","",'Input Data'!I67*VLOOKUP((MATCH('Input Data'!$B$3,'Input Data 2'!$K$2:$K$5,0)),'Input Data 2'!$L$2:$N$5,3,FALSE))</f>
        <v/>
      </c>
      <c r="J65" t="str">
        <f>IF('Input Data'!J67="","",'Input Data'!J67*VLOOKUP((MATCH('Input Data'!$B$3,'Input Data 2'!$K$2:$K$5,0)),'Input Data 2'!$L$2:$N$5,3,FALSE))</f>
        <v/>
      </c>
      <c r="K65" t="str">
        <f>IF('Input Data'!K67="","",'Input Data'!K67*VLOOKUP((MATCH('Input Data'!$B$3,'Input Data 2'!$K$2:$K$5,0)),'Input Data 2'!$L$2:$N$5,3,FALSE))</f>
        <v/>
      </c>
      <c r="M65" s="17">
        <v>51</v>
      </c>
      <c r="N65" s="60"/>
      <c r="O65" t="str">
        <f>IF('Input Data'!O67="","",'Input Data'!O67*VLOOKUP((MATCH('Input Data'!$B$3,'Input Data 2'!$K$2:$K$5,0)),'Input Data 2'!$L$2:$N$5,3,FALSE))</f>
        <v/>
      </c>
      <c r="P65" t="str">
        <f>IF('Input Data'!P67="","",'Input Data'!P67*VLOOKUP((MATCH('Input Data'!$B$3,'Input Data 2'!$K$2:$K$5,0)),'Input Data 2'!$L$2:$N$5,3,FALSE))</f>
        <v/>
      </c>
      <c r="Q65" t="str">
        <f>IF('Input Data'!Q67="","",'Input Data'!Q67*VLOOKUP((MATCH('Input Data'!$B$3,'Input Data 2'!$K$2:$K$5,0)),'Input Data 2'!$L$2:$N$5,3,FALSE))</f>
        <v/>
      </c>
      <c r="S65" s="17">
        <v>51</v>
      </c>
      <c r="T65" s="60"/>
      <c r="U65" t="str">
        <f>IF('Input Data'!U67="","",'Input Data'!U67*VLOOKUP((MATCH('Input Data'!$B$3,'Input Data 2'!$K$2:$K$5,0)),'Input Data 2'!$L$2:$N$5,3,FALSE))</f>
        <v/>
      </c>
      <c r="V65" t="str">
        <f>IF('Input Data'!V67="","",'Input Data'!V67*VLOOKUP((MATCH('Input Data'!$B$3,'Input Data 2'!$K$2:$K$5,0)),'Input Data 2'!$L$2:$N$5,3,FALSE))</f>
        <v/>
      </c>
      <c r="W65" t="str">
        <f>IF('Input Data'!W67="","",'Input Data'!W67*VLOOKUP((MATCH('Input Data'!$B$3,'Input Data 2'!$K$2:$K$5,0)),'Input Data 2'!$L$2:$N$5,3,FALSE))</f>
        <v/>
      </c>
      <c r="Y65" s="17">
        <v>51</v>
      </c>
      <c r="Z65" s="60"/>
      <c r="AA65" t="str">
        <f>IF('Input Data'!AA67="","",'Input Data'!AA67*VLOOKUP((MATCH('Input Data'!$B$3,'Input Data 2'!$K$2:$K$5,0)),'Input Data 2'!$L$2:$N$5,3,FALSE))</f>
        <v/>
      </c>
      <c r="AB65" t="str">
        <f>IF('Input Data'!AB67="","",'Input Data'!AB67*VLOOKUP((MATCH('Input Data'!$B$3,'Input Data 2'!$K$2:$K$5,0)),'Input Data 2'!$L$2:$N$5,3,FALSE))</f>
        <v/>
      </c>
      <c r="AC65" t="str">
        <f>IF('Input Data'!AC67="","",'Input Data'!AC67*VLOOKUP((MATCH('Input Data'!$B$3,'Input Data 2'!$K$2:$K$5,0)),'Input Data 2'!$L$2:$N$5,3,FALSE))</f>
        <v/>
      </c>
    </row>
    <row r="66" spans="1:29" x14ac:dyDescent="0.3">
      <c r="A66" s="17">
        <v>52</v>
      </c>
      <c r="B66" s="60"/>
      <c r="C66" t="str">
        <f>IF('Input Data'!C68="","",'Input Data'!C68*VLOOKUP((MATCH('Input Data'!$B$3,'Input Data 2'!$K$2:$K$5,0)),'Input Data 2'!$L$2:$N$5,3,FALSE))</f>
        <v/>
      </c>
      <c r="D66" t="str">
        <f>IF('Input Data'!D68="","",'Input Data'!D68*VLOOKUP((MATCH('Input Data'!$B$3,'Input Data 2'!$K$2:$K$5,0)),'Input Data 2'!$L$2:$N$5,3,FALSE))</f>
        <v/>
      </c>
      <c r="E66" t="str">
        <f>IF('Input Data'!E68="","",'Input Data'!E68*VLOOKUP((MATCH('Input Data'!$B$3,'Input Data 2'!$K$2:$K$5,0)),'Input Data 2'!$L$2:$N$5,3,FALSE))</f>
        <v/>
      </c>
      <c r="G66" s="17">
        <v>52</v>
      </c>
      <c r="H66" s="60"/>
      <c r="I66" t="str">
        <f>IF('Input Data'!I68="","",'Input Data'!I68*VLOOKUP((MATCH('Input Data'!$B$3,'Input Data 2'!$K$2:$K$5,0)),'Input Data 2'!$L$2:$N$5,3,FALSE))</f>
        <v/>
      </c>
      <c r="J66" t="str">
        <f>IF('Input Data'!J68="","",'Input Data'!J68*VLOOKUP((MATCH('Input Data'!$B$3,'Input Data 2'!$K$2:$K$5,0)),'Input Data 2'!$L$2:$N$5,3,FALSE))</f>
        <v/>
      </c>
      <c r="K66" t="str">
        <f>IF('Input Data'!K68="","",'Input Data'!K68*VLOOKUP((MATCH('Input Data'!$B$3,'Input Data 2'!$K$2:$K$5,0)),'Input Data 2'!$L$2:$N$5,3,FALSE))</f>
        <v/>
      </c>
      <c r="M66" s="17">
        <v>52</v>
      </c>
      <c r="N66" s="60"/>
      <c r="O66" t="str">
        <f>IF('Input Data'!O68="","",'Input Data'!O68*VLOOKUP((MATCH('Input Data'!$B$3,'Input Data 2'!$K$2:$K$5,0)),'Input Data 2'!$L$2:$N$5,3,FALSE))</f>
        <v/>
      </c>
      <c r="P66" t="str">
        <f>IF('Input Data'!P68="","",'Input Data'!P68*VLOOKUP((MATCH('Input Data'!$B$3,'Input Data 2'!$K$2:$K$5,0)),'Input Data 2'!$L$2:$N$5,3,FALSE))</f>
        <v/>
      </c>
      <c r="Q66" t="str">
        <f>IF('Input Data'!Q68="","",'Input Data'!Q68*VLOOKUP((MATCH('Input Data'!$B$3,'Input Data 2'!$K$2:$K$5,0)),'Input Data 2'!$L$2:$N$5,3,FALSE))</f>
        <v/>
      </c>
      <c r="S66" s="17">
        <v>52</v>
      </c>
      <c r="T66" s="60"/>
      <c r="U66" t="str">
        <f>IF('Input Data'!U68="","",'Input Data'!U68*VLOOKUP((MATCH('Input Data'!$B$3,'Input Data 2'!$K$2:$K$5,0)),'Input Data 2'!$L$2:$N$5,3,FALSE))</f>
        <v/>
      </c>
      <c r="V66" t="str">
        <f>IF('Input Data'!V68="","",'Input Data'!V68*VLOOKUP((MATCH('Input Data'!$B$3,'Input Data 2'!$K$2:$K$5,0)),'Input Data 2'!$L$2:$N$5,3,FALSE))</f>
        <v/>
      </c>
      <c r="W66" t="str">
        <f>IF('Input Data'!W68="","",'Input Data'!W68*VLOOKUP((MATCH('Input Data'!$B$3,'Input Data 2'!$K$2:$K$5,0)),'Input Data 2'!$L$2:$N$5,3,FALSE))</f>
        <v/>
      </c>
      <c r="Y66" s="17">
        <v>52</v>
      </c>
      <c r="Z66" s="60"/>
      <c r="AA66" t="str">
        <f>IF('Input Data'!AA68="","",'Input Data'!AA68*VLOOKUP((MATCH('Input Data'!$B$3,'Input Data 2'!$K$2:$K$5,0)),'Input Data 2'!$L$2:$N$5,3,FALSE))</f>
        <v/>
      </c>
      <c r="AB66" t="str">
        <f>IF('Input Data'!AB68="","",'Input Data'!AB68*VLOOKUP((MATCH('Input Data'!$B$3,'Input Data 2'!$K$2:$K$5,0)),'Input Data 2'!$L$2:$N$5,3,FALSE))</f>
        <v/>
      </c>
      <c r="AC66" t="str">
        <f>IF('Input Data'!AC68="","",'Input Data'!AC68*VLOOKUP((MATCH('Input Data'!$B$3,'Input Data 2'!$K$2:$K$5,0)),'Input Data 2'!$L$2:$N$5,3,FALSE))</f>
        <v/>
      </c>
    </row>
    <row r="67" spans="1:29" x14ac:dyDescent="0.3">
      <c r="A67" s="17">
        <v>53</v>
      </c>
      <c r="B67" s="60"/>
      <c r="C67" t="str">
        <f>IF('Input Data'!C69="","",'Input Data'!C69*VLOOKUP((MATCH('Input Data'!$B$3,'Input Data 2'!$K$2:$K$5,0)),'Input Data 2'!$L$2:$N$5,3,FALSE))</f>
        <v/>
      </c>
      <c r="D67" t="str">
        <f>IF('Input Data'!D69="","",'Input Data'!D69*VLOOKUP((MATCH('Input Data'!$B$3,'Input Data 2'!$K$2:$K$5,0)),'Input Data 2'!$L$2:$N$5,3,FALSE))</f>
        <v/>
      </c>
      <c r="E67" t="str">
        <f>IF('Input Data'!E69="","",'Input Data'!E69*VLOOKUP((MATCH('Input Data'!$B$3,'Input Data 2'!$K$2:$K$5,0)),'Input Data 2'!$L$2:$N$5,3,FALSE))</f>
        <v/>
      </c>
      <c r="G67" s="17">
        <v>53</v>
      </c>
      <c r="H67" s="60"/>
      <c r="I67" t="str">
        <f>IF('Input Data'!I69="","",'Input Data'!I69*VLOOKUP((MATCH('Input Data'!$B$3,'Input Data 2'!$K$2:$K$5,0)),'Input Data 2'!$L$2:$N$5,3,FALSE))</f>
        <v/>
      </c>
      <c r="J67" t="str">
        <f>IF('Input Data'!J69="","",'Input Data'!J69*VLOOKUP((MATCH('Input Data'!$B$3,'Input Data 2'!$K$2:$K$5,0)),'Input Data 2'!$L$2:$N$5,3,FALSE))</f>
        <v/>
      </c>
      <c r="K67" t="str">
        <f>IF('Input Data'!K69="","",'Input Data'!K69*VLOOKUP((MATCH('Input Data'!$B$3,'Input Data 2'!$K$2:$K$5,0)),'Input Data 2'!$L$2:$N$5,3,FALSE))</f>
        <v/>
      </c>
      <c r="M67" s="17">
        <v>53</v>
      </c>
      <c r="N67" s="60"/>
      <c r="O67" t="str">
        <f>IF('Input Data'!O69="","",'Input Data'!O69*VLOOKUP((MATCH('Input Data'!$B$3,'Input Data 2'!$K$2:$K$5,0)),'Input Data 2'!$L$2:$N$5,3,FALSE))</f>
        <v/>
      </c>
      <c r="P67" t="str">
        <f>IF('Input Data'!P69="","",'Input Data'!P69*VLOOKUP((MATCH('Input Data'!$B$3,'Input Data 2'!$K$2:$K$5,0)),'Input Data 2'!$L$2:$N$5,3,FALSE))</f>
        <v/>
      </c>
      <c r="Q67" t="str">
        <f>IF('Input Data'!Q69="","",'Input Data'!Q69*VLOOKUP((MATCH('Input Data'!$B$3,'Input Data 2'!$K$2:$K$5,0)),'Input Data 2'!$L$2:$N$5,3,FALSE))</f>
        <v/>
      </c>
      <c r="S67" s="17">
        <v>53</v>
      </c>
      <c r="T67" s="60"/>
      <c r="U67" t="str">
        <f>IF('Input Data'!U69="","",'Input Data'!U69*VLOOKUP((MATCH('Input Data'!$B$3,'Input Data 2'!$K$2:$K$5,0)),'Input Data 2'!$L$2:$N$5,3,FALSE))</f>
        <v/>
      </c>
      <c r="V67" t="str">
        <f>IF('Input Data'!V69="","",'Input Data'!V69*VLOOKUP((MATCH('Input Data'!$B$3,'Input Data 2'!$K$2:$K$5,0)),'Input Data 2'!$L$2:$N$5,3,FALSE))</f>
        <v/>
      </c>
      <c r="W67" t="str">
        <f>IF('Input Data'!W69="","",'Input Data'!W69*VLOOKUP((MATCH('Input Data'!$B$3,'Input Data 2'!$K$2:$K$5,0)),'Input Data 2'!$L$2:$N$5,3,FALSE))</f>
        <v/>
      </c>
      <c r="Y67" s="17">
        <v>53</v>
      </c>
      <c r="Z67" s="60"/>
      <c r="AA67" t="str">
        <f>IF('Input Data'!AA69="","",'Input Data'!AA69*VLOOKUP((MATCH('Input Data'!$B$3,'Input Data 2'!$K$2:$K$5,0)),'Input Data 2'!$L$2:$N$5,3,FALSE))</f>
        <v/>
      </c>
      <c r="AB67" t="str">
        <f>IF('Input Data'!AB69="","",'Input Data'!AB69*VLOOKUP((MATCH('Input Data'!$B$3,'Input Data 2'!$K$2:$K$5,0)),'Input Data 2'!$L$2:$N$5,3,FALSE))</f>
        <v/>
      </c>
      <c r="AC67" t="str">
        <f>IF('Input Data'!AC69="","",'Input Data'!AC69*VLOOKUP((MATCH('Input Data'!$B$3,'Input Data 2'!$K$2:$K$5,0)),'Input Data 2'!$L$2:$N$5,3,FALSE))</f>
        <v/>
      </c>
    </row>
    <row r="68" spans="1:29" x14ac:dyDescent="0.3">
      <c r="A68" s="17">
        <v>54</v>
      </c>
      <c r="B68" s="60"/>
      <c r="C68" t="str">
        <f>IF('Input Data'!C70="","",'Input Data'!C70*VLOOKUP((MATCH('Input Data'!$B$3,'Input Data 2'!$K$2:$K$5,0)),'Input Data 2'!$L$2:$N$5,3,FALSE))</f>
        <v/>
      </c>
      <c r="D68" t="str">
        <f>IF('Input Data'!D70="","",'Input Data'!D70*VLOOKUP((MATCH('Input Data'!$B$3,'Input Data 2'!$K$2:$K$5,0)),'Input Data 2'!$L$2:$N$5,3,FALSE))</f>
        <v/>
      </c>
      <c r="E68" t="str">
        <f>IF('Input Data'!E70="","",'Input Data'!E70*VLOOKUP((MATCH('Input Data'!$B$3,'Input Data 2'!$K$2:$K$5,0)),'Input Data 2'!$L$2:$N$5,3,FALSE))</f>
        <v/>
      </c>
      <c r="G68" s="17">
        <v>54</v>
      </c>
      <c r="H68" s="60"/>
      <c r="I68" t="str">
        <f>IF('Input Data'!I70="","",'Input Data'!I70*VLOOKUP((MATCH('Input Data'!$B$3,'Input Data 2'!$K$2:$K$5,0)),'Input Data 2'!$L$2:$N$5,3,FALSE))</f>
        <v/>
      </c>
      <c r="J68" t="str">
        <f>IF('Input Data'!J70="","",'Input Data'!J70*VLOOKUP((MATCH('Input Data'!$B$3,'Input Data 2'!$K$2:$K$5,0)),'Input Data 2'!$L$2:$N$5,3,FALSE))</f>
        <v/>
      </c>
      <c r="K68" t="str">
        <f>IF('Input Data'!K70="","",'Input Data'!K70*VLOOKUP((MATCH('Input Data'!$B$3,'Input Data 2'!$K$2:$K$5,0)),'Input Data 2'!$L$2:$N$5,3,FALSE))</f>
        <v/>
      </c>
      <c r="M68" s="17">
        <v>54</v>
      </c>
      <c r="N68" s="60"/>
      <c r="O68" t="str">
        <f>IF('Input Data'!O70="","",'Input Data'!O70*VLOOKUP((MATCH('Input Data'!$B$3,'Input Data 2'!$K$2:$K$5,0)),'Input Data 2'!$L$2:$N$5,3,FALSE))</f>
        <v/>
      </c>
      <c r="P68" t="str">
        <f>IF('Input Data'!P70="","",'Input Data'!P70*VLOOKUP((MATCH('Input Data'!$B$3,'Input Data 2'!$K$2:$K$5,0)),'Input Data 2'!$L$2:$N$5,3,FALSE))</f>
        <v/>
      </c>
      <c r="Q68" t="str">
        <f>IF('Input Data'!Q70="","",'Input Data'!Q70*VLOOKUP((MATCH('Input Data'!$B$3,'Input Data 2'!$K$2:$K$5,0)),'Input Data 2'!$L$2:$N$5,3,FALSE))</f>
        <v/>
      </c>
      <c r="S68" s="17">
        <v>54</v>
      </c>
      <c r="T68" s="60"/>
      <c r="U68" t="str">
        <f>IF('Input Data'!U70="","",'Input Data'!U70*VLOOKUP((MATCH('Input Data'!$B$3,'Input Data 2'!$K$2:$K$5,0)),'Input Data 2'!$L$2:$N$5,3,FALSE))</f>
        <v/>
      </c>
      <c r="V68" t="str">
        <f>IF('Input Data'!V70="","",'Input Data'!V70*VLOOKUP((MATCH('Input Data'!$B$3,'Input Data 2'!$K$2:$K$5,0)),'Input Data 2'!$L$2:$N$5,3,FALSE))</f>
        <v/>
      </c>
      <c r="W68" t="str">
        <f>IF('Input Data'!W70="","",'Input Data'!W70*VLOOKUP((MATCH('Input Data'!$B$3,'Input Data 2'!$K$2:$K$5,0)),'Input Data 2'!$L$2:$N$5,3,FALSE))</f>
        <v/>
      </c>
      <c r="Y68" s="17">
        <v>54</v>
      </c>
      <c r="Z68" s="60"/>
      <c r="AA68" t="str">
        <f>IF('Input Data'!AA70="","",'Input Data'!AA70*VLOOKUP((MATCH('Input Data'!$B$3,'Input Data 2'!$K$2:$K$5,0)),'Input Data 2'!$L$2:$N$5,3,FALSE))</f>
        <v/>
      </c>
      <c r="AB68" t="str">
        <f>IF('Input Data'!AB70="","",'Input Data'!AB70*VLOOKUP((MATCH('Input Data'!$B$3,'Input Data 2'!$K$2:$K$5,0)),'Input Data 2'!$L$2:$N$5,3,FALSE))</f>
        <v/>
      </c>
      <c r="AC68" t="str">
        <f>IF('Input Data'!AC70="","",'Input Data'!AC70*VLOOKUP((MATCH('Input Data'!$B$3,'Input Data 2'!$K$2:$K$5,0)),'Input Data 2'!$L$2:$N$5,3,FALSE))</f>
        <v/>
      </c>
    </row>
    <row r="69" spans="1:29" x14ac:dyDescent="0.3">
      <c r="A69" s="17">
        <v>55</v>
      </c>
      <c r="B69" s="60"/>
      <c r="C69" t="str">
        <f>IF('Input Data'!C71="","",'Input Data'!C71*VLOOKUP((MATCH('Input Data'!$B$3,'Input Data 2'!$K$2:$K$5,0)),'Input Data 2'!$L$2:$N$5,3,FALSE))</f>
        <v/>
      </c>
      <c r="D69" t="str">
        <f>IF('Input Data'!D71="","",'Input Data'!D71*VLOOKUP((MATCH('Input Data'!$B$3,'Input Data 2'!$K$2:$K$5,0)),'Input Data 2'!$L$2:$N$5,3,FALSE))</f>
        <v/>
      </c>
      <c r="E69" t="str">
        <f>IF('Input Data'!E71="","",'Input Data'!E71*VLOOKUP((MATCH('Input Data'!$B$3,'Input Data 2'!$K$2:$K$5,0)),'Input Data 2'!$L$2:$N$5,3,FALSE))</f>
        <v/>
      </c>
      <c r="G69" s="17">
        <v>55</v>
      </c>
      <c r="H69" s="60"/>
      <c r="I69" t="str">
        <f>IF('Input Data'!I71="","",'Input Data'!I71*VLOOKUP((MATCH('Input Data'!$B$3,'Input Data 2'!$K$2:$K$5,0)),'Input Data 2'!$L$2:$N$5,3,FALSE))</f>
        <v/>
      </c>
      <c r="J69" t="str">
        <f>IF('Input Data'!J71="","",'Input Data'!J71*VLOOKUP((MATCH('Input Data'!$B$3,'Input Data 2'!$K$2:$K$5,0)),'Input Data 2'!$L$2:$N$5,3,FALSE))</f>
        <v/>
      </c>
      <c r="K69" t="str">
        <f>IF('Input Data'!K71="","",'Input Data'!K71*VLOOKUP((MATCH('Input Data'!$B$3,'Input Data 2'!$K$2:$K$5,0)),'Input Data 2'!$L$2:$N$5,3,FALSE))</f>
        <v/>
      </c>
      <c r="M69" s="17">
        <v>55</v>
      </c>
      <c r="N69" s="60"/>
      <c r="O69" t="str">
        <f>IF('Input Data'!O71="","",'Input Data'!O71*VLOOKUP((MATCH('Input Data'!$B$3,'Input Data 2'!$K$2:$K$5,0)),'Input Data 2'!$L$2:$N$5,3,FALSE))</f>
        <v/>
      </c>
      <c r="P69" t="str">
        <f>IF('Input Data'!P71="","",'Input Data'!P71*VLOOKUP((MATCH('Input Data'!$B$3,'Input Data 2'!$K$2:$K$5,0)),'Input Data 2'!$L$2:$N$5,3,FALSE))</f>
        <v/>
      </c>
      <c r="Q69" t="str">
        <f>IF('Input Data'!Q71="","",'Input Data'!Q71*VLOOKUP((MATCH('Input Data'!$B$3,'Input Data 2'!$K$2:$K$5,0)),'Input Data 2'!$L$2:$N$5,3,FALSE))</f>
        <v/>
      </c>
      <c r="S69" s="17">
        <v>55</v>
      </c>
      <c r="T69" s="60"/>
      <c r="U69" t="str">
        <f>IF('Input Data'!U71="","",'Input Data'!U71*VLOOKUP((MATCH('Input Data'!$B$3,'Input Data 2'!$K$2:$K$5,0)),'Input Data 2'!$L$2:$N$5,3,FALSE))</f>
        <v/>
      </c>
      <c r="V69" t="str">
        <f>IF('Input Data'!V71="","",'Input Data'!V71*VLOOKUP((MATCH('Input Data'!$B$3,'Input Data 2'!$K$2:$K$5,0)),'Input Data 2'!$L$2:$N$5,3,FALSE))</f>
        <v/>
      </c>
      <c r="W69" t="str">
        <f>IF('Input Data'!W71="","",'Input Data'!W71*VLOOKUP((MATCH('Input Data'!$B$3,'Input Data 2'!$K$2:$K$5,0)),'Input Data 2'!$L$2:$N$5,3,FALSE))</f>
        <v/>
      </c>
      <c r="Y69" s="17">
        <v>55</v>
      </c>
      <c r="Z69" s="60"/>
      <c r="AA69" t="str">
        <f>IF('Input Data'!AA71="","",'Input Data'!AA71*VLOOKUP((MATCH('Input Data'!$B$3,'Input Data 2'!$K$2:$K$5,0)),'Input Data 2'!$L$2:$N$5,3,FALSE))</f>
        <v/>
      </c>
      <c r="AB69" t="str">
        <f>IF('Input Data'!AB71="","",'Input Data'!AB71*VLOOKUP((MATCH('Input Data'!$B$3,'Input Data 2'!$K$2:$K$5,0)),'Input Data 2'!$L$2:$N$5,3,FALSE))</f>
        <v/>
      </c>
      <c r="AC69" t="str">
        <f>IF('Input Data'!AC71="","",'Input Data'!AC71*VLOOKUP((MATCH('Input Data'!$B$3,'Input Data 2'!$K$2:$K$5,0)),'Input Data 2'!$L$2:$N$5,3,FALSE))</f>
        <v/>
      </c>
    </row>
    <row r="70" spans="1:29" x14ac:dyDescent="0.3">
      <c r="A70" s="17">
        <v>56</v>
      </c>
      <c r="B70" s="60"/>
      <c r="C70" t="str">
        <f>IF('Input Data'!C72="","",'Input Data'!C72*VLOOKUP((MATCH('Input Data'!$B$3,'Input Data 2'!$K$2:$K$5,0)),'Input Data 2'!$L$2:$N$5,3,FALSE))</f>
        <v/>
      </c>
      <c r="D70" t="str">
        <f>IF('Input Data'!D72="","",'Input Data'!D72*VLOOKUP((MATCH('Input Data'!$B$3,'Input Data 2'!$K$2:$K$5,0)),'Input Data 2'!$L$2:$N$5,3,FALSE))</f>
        <v/>
      </c>
      <c r="E70" t="str">
        <f>IF('Input Data'!E72="","",'Input Data'!E72*VLOOKUP((MATCH('Input Data'!$B$3,'Input Data 2'!$K$2:$K$5,0)),'Input Data 2'!$L$2:$N$5,3,FALSE))</f>
        <v/>
      </c>
      <c r="G70" s="17">
        <v>56</v>
      </c>
      <c r="H70" s="60"/>
      <c r="I70" t="str">
        <f>IF('Input Data'!I72="","",'Input Data'!I72*VLOOKUP((MATCH('Input Data'!$B$3,'Input Data 2'!$K$2:$K$5,0)),'Input Data 2'!$L$2:$N$5,3,FALSE))</f>
        <v/>
      </c>
      <c r="J70" t="str">
        <f>IF('Input Data'!J72="","",'Input Data'!J72*VLOOKUP((MATCH('Input Data'!$B$3,'Input Data 2'!$K$2:$K$5,0)),'Input Data 2'!$L$2:$N$5,3,FALSE))</f>
        <v/>
      </c>
      <c r="K70" t="str">
        <f>IF('Input Data'!K72="","",'Input Data'!K72*VLOOKUP((MATCH('Input Data'!$B$3,'Input Data 2'!$K$2:$K$5,0)),'Input Data 2'!$L$2:$N$5,3,FALSE))</f>
        <v/>
      </c>
      <c r="M70" s="17">
        <v>56</v>
      </c>
      <c r="N70" s="60"/>
      <c r="O70" t="str">
        <f>IF('Input Data'!O72="","",'Input Data'!O72*VLOOKUP((MATCH('Input Data'!$B$3,'Input Data 2'!$K$2:$K$5,0)),'Input Data 2'!$L$2:$N$5,3,FALSE))</f>
        <v/>
      </c>
      <c r="P70" t="str">
        <f>IF('Input Data'!P72="","",'Input Data'!P72*VLOOKUP((MATCH('Input Data'!$B$3,'Input Data 2'!$K$2:$K$5,0)),'Input Data 2'!$L$2:$N$5,3,FALSE))</f>
        <v/>
      </c>
      <c r="Q70" t="str">
        <f>IF('Input Data'!Q72="","",'Input Data'!Q72*VLOOKUP((MATCH('Input Data'!$B$3,'Input Data 2'!$K$2:$K$5,0)),'Input Data 2'!$L$2:$N$5,3,FALSE))</f>
        <v/>
      </c>
      <c r="S70" s="17">
        <v>56</v>
      </c>
      <c r="T70" s="60"/>
      <c r="U70" t="str">
        <f>IF('Input Data'!U72="","",'Input Data'!U72*VLOOKUP((MATCH('Input Data'!$B$3,'Input Data 2'!$K$2:$K$5,0)),'Input Data 2'!$L$2:$N$5,3,FALSE))</f>
        <v/>
      </c>
      <c r="V70" t="str">
        <f>IF('Input Data'!V72="","",'Input Data'!V72*VLOOKUP((MATCH('Input Data'!$B$3,'Input Data 2'!$K$2:$K$5,0)),'Input Data 2'!$L$2:$N$5,3,FALSE))</f>
        <v/>
      </c>
      <c r="W70" t="str">
        <f>IF('Input Data'!W72="","",'Input Data'!W72*VLOOKUP((MATCH('Input Data'!$B$3,'Input Data 2'!$K$2:$K$5,0)),'Input Data 2'!$L$2:$N$5,3,FALSE))</f>
        <v/>
      </c>
      <c r="Y70" s="17">
        <v>56</v>
      </c>
      <c r="Z70" s="60"/>
      <c r="AA70" t="str">
        <f>IF('Input Data'!AA72="","",'Input Data'!AA72*VLOOKUP((MATCH('Input Data'!$B$3,'Input Data 2'!$K$2:$K$5,0)),'Input Data 2'!$L$2:$N$5,3,FALSE))</f>
        <v/>
      </c>
      <c r="AB70" t="str">
        <f>IF('Input Data'!AB72="","",'Input Data'!AB72*VLOOKUP((MATCH('Input Data'!$B$3,'Input Data 2'!$K$2:$K$5,0)),'Input Data 2'!$L$2:$N$5,3,FALSE))</f>
        <v/>
      </c>
      <c r="AC70" t="str">
        <f>IF('Input Data'!AC72="","",'Input Data'!AC72*VLOOKUP((MATCH('Input Data'!$B$3,'Input Data 2'!$K$2:$K$5,0)),'Input Data 2'!$L$2:$N$5,3,FALSE))</f>
        <v/>
      </c>
    </row>
    <row r="71" spans="1:29" x14ac:dyDescent="0.3">
      <c r="A71" s="17">
        <v>57</v>
      </c>
      <c r="B71" s="60"/>
      <c r="C71" t="str">
        <f>IF('Input Data'!C73="","",'Input Data'!C73*VLOOKUP((MATCH('Input Data'!$B$3,'Input Data 2'!$K$2:$K$5,0)),'Input Data 2'!$L$2:$N$5,3,FALSE))</f>
        <v/>
      </c>
      <c r="D71" t="str">
        <f>IF('Input Data'!D73="","",'Input Data'!D73*VLOOKUP((MATCH('Input Data'!$B$3,'Input Data 2'!$K$2:$K$5,0)),'Input Data 2'!$L$2:$N$5,3,FALSE))</f>
        <v/>
      </c>
      <c r="E71" t="str">
        <f>IF('Input Data'!E73="","",'Input Data'!E73*VLOOKUP((MATCH('Input Data'!$B$3,'Input Data 2'!$K$2:$K$5,0)),'Input Data 2'!$L$2:$N$5,3,FALSE))</f>
        <v/>
      </c>
      <c r="G71" s="17">
        <v>57</v>
      </c>
      <c r="H71" s="60"/>
      <c r="I71" t="str">
        <f>IF('Input Data'!I73="","",'Input Data'!I73*VLOOKUP((MATCH('Input Data'!$B$3,'Input Data 2'!$K$2:$K$5,0)),'Input Data 2'!$L$2:$N$5,3,FALSE))</f>
        <v/>
      </c>
      <c r="J71" t="str">
        <f>IF('Input Data'!J73="","",'Input Data'!J73*VLOOKUP((MATCH('Input Data'!$B$3,'Input Data 2'!$K$2:$K$5,0)),'Input Data 2'!$L$2:$N$5,3,FALSE))</f>
        <v/>
      </c>
      <c r="K71" t="str">
        <f>IF('Input Data'!K73="","",'Input Data'!K73*VLOOKUP((MATCH('Input Data'!$B$3,'Input Data 2'!$K$2:$K$5,0)),'Input Data 2'!$L$2:$N$5,3,FALSE))</f>
        <v/>
      </c>
      <c r="M71" s="17">
        <v>57</v>
      </c>
      <c r="N71" s="60"/>
      <c r="O71" t="str">
        <f>IF('Input Data'!O73="","",'Input Data'!O73*VLOOKUP((MATCH('Input Data'!$B$3,'Input Data 2'!$K$2:$K$5,0)),'Input Data 2'!$L$2:$N$5,3,FALSE))</f>
        <v/>
      </c>
      <c r="P71" t="str">
        <f>IF('Input Data'!P73="","",'Input Data'!P73*VLOOKUP((MATCH('Input Data'!$B$3,'Input Data 2'!$K$2:$K$5,0)),'Input Data 2'!$L$2:$N$5,3,FALSE))</f>
        <v/>
      </c>
      <c r="Q71" t="str">
        <f>IF('Input Data'!Q73="","",'Input Data'!Q73*VLOOKUP((MATCH('Input Data'!$B$3,'Input Data 2'!$K$2:$K$5,0)),'Input Data 2'!$L$2:$N$5,3,FALSE))</f>
        <v/>
      </c>
      <c r="S71" s="17">
        <v>57</v>
      </c>
      <c r="T71" s="60"/>
      <c r="U71" t="str">
        <f>IF('Input Data'!U73="","",'Input Data'!U73*VLOOKUP((MATCH('Input Data'!$B$3,'Input Data 2'!$K$2:$K$5,0)),'Input Data 2'!$L$2:$N$5,3,FALSE))</f>
        <v/>
      </c>
      <c r="V71" t="str">
        <f>IF('Input Data'!V73="","",'Input Data'!V73*VLOOKUP((MATCH('Input Data'!$B$3,'Input Data 2'!$K$2:$K$5,0)),'Input Data 2'!$L$2:$N$5,3,FALSE))</f>
        <v/>
      </c>
      <c r="W71" t="str">
        <f>IF('Input Data'!W73="","",'Input Data'!W73*VLOOKUP((MATCH('Input Data'!$B$3,'Input Data 2'!$K$2:$K$5,0)),'Input Data 2'!$L$2:$N$5,3,FALSE))</f>
        <v/>
      </c>
      <c r="Y71" s="17">
        <v>57</v>
      </c>
      <c r="Z71" s="60"/>
      <c r="AA71" t="str">
        <f>IF('Input Data'!AA73="","",'Input Data'!AA73*VLOOKUP((MATCH('Input Data'!$B$3,'Input Data 2'!$K$2:$K$5,0)),'Input Data 2'!$L$2:$N$5,3,FALSE))</f>
        <v/>
      </c>
      <c r="AB71" t="str">
        <f>IF('Input Data'!AB73="","",'Input Data'!AB73*VLOOKUP((MATCH('Input Data'!$B$3,'Input Data 2'!$K$2:$K$5,0)),'Input Data 2'!$L$2:$N$5,3,FALSE))</f>
        <v/>
      </c>
      <c r="AC71" t="str">
        <f>IF('Input Data'!AC73="","",'Input Data'!AC73*VLOOKUP((MATCH('Input Data'!$B$3,'Input Data 2'!$K$2:$K$5,0)),'Input Data 2'!$L$2:$N$5,3,FALSE))</f>
        <v/>
      </c>
    </row>
    <row r="72" spans="1:29" x14ac:dyDescent="0.3">
      <c r="A72" s="17">
        <v>58</v>
      </c>
      <c r="B72" s="60"/>
      <c r="C72" t="str">
        <f>IF('Input Data'!C74="","",'Input Data'!C74*VLOOKUP((MATCH('Input Data'!$B$3,'Input Data 2'!$K$2:$K$5,0)),'Input Data 2'!$L$2:$N$5,3,FALSE))</f>
        <v/>
      </c>
      <c r="D72" t="str">
        <f>IF('Input Data'!D74="","",'Input Data'!D74*VLOOKUP((MATCH('Input Data'!$B$3,'Input Data 2'!$K$2:$K$5,0)),'Input Data 2'!$L$2:$N$5,3,FALSE))</f>
        <v/>
      </c>
      <c r="E72" t="str">
        <f>IF('Input Data'!E74="","",'Input Data'!E74*VLOOKUP((MATCH('Input Data'!$B$3,'Input Data 2'!$K$2:$K$5,0)),'Input Data 2'!$L$2:$N$5,3,FALSE))</f>
        <v/>
      </c>
      <c r="G72" s="17">
        <v>58</v>
      </c>
      <c r="H72" s="60"/>
      <c r="I72" t="str">
        <f>IF('Input Data'!I74="","",'Input Data'!I74*VLOOKUP((MATCH('Input Data'!$B$3,'Input Data 2'!$K$2:$K$5,0)),'Input Data 2'!$L$2:$N$5,3,FALSE))</f>
        <v/>
      </c>
      <c r="J72" t="str">
        <f>IF('Input Data'!J74="","",'Input Data'!J74*VLOOKUP((MATCH('Input Data'!$B$3,'Input Data 2'!$K$2:$K$5,0)),'Input Data 2'!$L$2:$N$5,3,FALSE))</f>
        <v/>
      </c>
      <c r="K72" t="str">
        <f>IF('Input Data'!K74="","",'Input Data'!K74*VLOOKUP((MATCH('Input Data'!$B$3,'Input Data 2'!$K$2:$K$5,0)),'Input Data 2'!$L$2:$N$5,3,FALSE))</f>
        <v/>
      </c>
      <c r="M72" s="17">
        <v>58</v>
      </c>
      <c r="N72" s="60"/>
      <c r="O72" t="str">
        <f>IF('Input Data'!O74="","",'Input Data'!O74*VLOOKUP((MATCH('Input Data'!$B$3,'Input Data 2'!$K$2:$K$5,0)),'Input Data 2'!$L$2:$N$5,3,FALSE))</f>
        <v/>
      </c>
      <c r="P72" t="str">
        <f>IF('Input Data'!P74="","",'Input Data'!P74*VLOOKUP((MATCH('Input Data'!$B$3,'Input Data 2'!$K$2:$K$5,0)),'Input Data 2'!$L$2:$N$5,3,FALSE))</f>
        <v/>
      </c>
      <c r="Q72" t="str">
        <f>IF('Input Data'!Q74="","",'Input Data'!Q74*VLOOKUP((MATCH('Input Data'!$B$3,'Input Data 2'!$K$2:$K$5,0)),'Input Data 2'!$L$2:$N$5,3,FALSE))</f>
        <v/>
      </c>
      <c r="S72" s="17">
        <v>58</v>
      </c>
      <c r="T72" s="60"/>
      <c r="U72" t="str">
        <f>IF('Input Data'!U74="","",'Input Data'!U74*VLOOKUP((MATCH('Input Data'!$B$3,'Input Data 2'!$K$2:$K$5,0)),'Input Data 2'!$L$2:$N$5,3,FALSE))</f>
        <v/>
      </c>
      <c r="V72" t="str">
        <f>IF('Input Data'!V74="","",'Input Data'!V74*VLOOKUP((MATCH('Input Data'!$B$3,'Input Data 2'!$K$2:$K$5,0)),'Input Data 2'!$L$2:$N$5,3,FALSE))</f>
        <v/>
      </c>
      <c r="W72" t="str">
        <f>IF('Input Data'!W74="","",'Input Data'!W74*VLOOKUP((MATCH('Input Data'!$B$3,'Input Data 2'!$K$2:$K$5,0)),'Input Data 2'!$L$2:$N$5,3,FALSE))</f>
        <v/>
      </c>
      <c r="Y72" s="17">
        <v>58</v>
      </c>
      <c r="Z72" s="60"/>
      <c r="AA72" t="str">
        <f>IF('Input Data'!AA74="","",'Input Data'!AA74*VLOOKUP((MATCH('Input Data'!$B$3,'Input Data 2'!$K$2:$K$5,0)),'Input Data 2'!$L$2:$N$5,3,FALSE))</f>
        <v/>
      </c>
      <c r="AB72" t="str">
        <f>IF('Input Data'!AB74="","",'Input Data'!AB74*VLOOKUP((MATCH('Input Data'!$B$3,'Input Data 2'!$K$2:$K$5,0)),'Input Data 2'!$L$2:$N$5,3,FALSE))</f>
        <v/>
      </c>
      <c r="AC72" t="str">
        <f>IF('Input Data'!AC74="","",'Input Data'!AC74*VLOOKUP((MATCH('Input Data'!$B$3,'Input Data 2'!$K$2:$K$5,0)),'Input Data 2'!$L$2:$N$5,3,FALSE))</f>
        <v/>
      </c>
    </row>
    <row r="73" spans="1:29" x14ac:dyDescent="0.3">
      <c r="A73" s="17">
        <v>59</v>
      </c>
      <c r="B73" s="60"/>
      <c r="C73" t="str">
        <f>IF('Input Data'!C75="","",'Input Data'!C75*VLOOKUP((MATCH('Input Data'!$B$3,'Input Data 2'!$K$2:$K$5,0)),'Input Data 2'!$L$2:$N$5,3,FALSE))</f>
        <v/>
      </c>
      <c r="D73" t="str">
        <f>IF('Input Data'!D75="","",'Input Data'!D75*VLOOKUP((MATCH('Input Data'!$B$3,'Input Data 2'!$K$2:$K$5,0)),'Input Data 2'!$L$2:$N$5,3,FALSE))</f>
        <v/>
      </c>
      <c r="E73" t="str">
        <f>IF('Input Data'!E75="","",'Input Data'!E75*VLOOKUP((MATCH('Input Data'!$B$3,'Input Data 2'!$K$2:$K$5,0)),'Input Data 2'!$L$2:$N$5,3,FALSE))</f>
        <v/>
      </c>
      <c r="G73" s="17">
        <v>59</v>
      </c>
      <c r="H73" s="60"/>
      <c r="I73" t="str">
        <f>IF('Input Data'!I75="","",'Input Data'!I75*VLOOKUP((MATCH('Input Data'!$B$3,'Input Data 2'!$K$2:$K$5,0)),'Input Data 2'!$L$2:$N$5,3,FALSE))</f>
        <v/>
      </c>
      <c r="J73" t="str">
        <f>IF('Input Data'!J75="","",'Input Data'!J75*VLOOKUP((MATCH('Input Data'!$B$3,'Input Data 2'!$K$2:$K$5,0)),'Input Data 2'!$L$2:$N$5,3,FALSE))</f>
        <v/>
      </c>
      <c r="K73" t="str">
        <f>IF('Input Data'!K75="","",'Input Data'!K75*VLOOKUP((MATCH('Input Data'!$B$3,'Input Data 2'!$K$2:$K$5,0)),'Input Data 2'!$L$2:$N$5,3,FALSE))</f>
        <v/>
      </c>
      <c r="M73" s="17">
        <v>59</v>
      </c>
      <c r="N73" s="60"/>
      <c r="O73" t="str">
        <f>IF('Input Data'!O75="","",'Input Data'!O75*VLOOKUP((MATCH('Input Data'!$B$3,'Input Data 2'!$K$2:$K$5,0)),'Input Data 2'!$L$2:$N$5,3,FALSE))</f>
        <v/>
      </c>
      <c r="P73" t="str">
        <f>IF('Input Data'!P75="","",'Input Data'!P75*VLOOKUP((MATCH('Input Data'!$B$3,'Input Data 2'!$K$2:$K$5,0)),'Input Data 2'!$L$2:$N$5,3,FALSE))</f>
        <v/>
      </c>
      <c r="Q73" t="str">
        <f>IF('Input Data'!Q75="","",'Input Data'!Q75*VLOOKUP((MATCH('Input Data'!$B$3,'Input Data 2'!$K$2:$K$5,0)),'Input Data 2'!$L$2:$N$5,3,FALSE))</f>
        <v/>
      </c>
      <c r="S73" s="17">
        <v>59</v>
      </c>
      <c r="T73" s="60"/>
      <c r="U73" t="str">
        <f>IF('Input Data'!U75="","",'Input Data'!U75*VLOOKUP((MATCH('Input Data'!$B$3,'Input Data 2'!$K$2:$K$5,0)),'Input Data 2'!$L$2:$N$5,3,FALSE))</f>
        <v/>
      </c>
      <c r="V73" t="str">
        <f>IF('Input Data'!V75="","",'Input Data'!V75*VLOOKUP((MATCH('Input Data'!$B$3,'Input Data 2'!$K$2:$K$5,0)),'Input Data 2'!$L$2:$N$5,3,FALSE))</f>
        <v/>
      </c>
      <c r="W73" t="str">
        <f>IF('Input Data'!W75="","",'Input Data'!W75*VLOOKUP((MATCH('Input Data'!$B$3,'Input Data 2'!$K$2:$K$5,0)),'Input Data 2'!$L$2:$N$5,3,FALSE))</f>
        <v/>
      </c>
      <c r="Y73" s="17">
        <v>59</v>
      </c>
      <c r="Z73" s="60"/>
      <c r="AA73" t="str">
        <f>IF('Input Data'!AA75="","",'Input Data'!AA75*VLOOKUP((MATCH('Input Data'!$B$3,'Input Data 2'!$K$2:$K$5,0)),'Input Data 2'!$L$2:$N$5,3,FALSE))</f>
        <v/>
      </c>
      <c r="AB73" t="str">
        <f>IF('Input Data'!AB75="","",'Input Data'!AB75*VLOOKUP((MATCH('Input Data'!$B$3,'Input Data 2'!$K$2:$K$5,0)),'Input Data 2'!$L$2:$N$5,3,FALSE))</f>
        <v/>
      </c>
      <c r="AC73" t="str">
        <f>IF('Input Data'!AC75="","",'Input Data'!AC75*VLOOKUP((MATCH('Input Data'!$B$3,'Input Data 2'!$K$2:$K$5,0)),'Input Data 2'!$L$2:$N$5,3,FALSE))</f>
        <v/>
      </c>
    </row>
    <row r="74" spans="1:29" x14ac:dyDescent="0.3">
      <c r="A74" s="17">
        <v>60</v>
      </c>
      <c r="B74" s="60"/>
      <c r="C74" t="str">
        <f>IF('Input Data'!C76="","",'Input Data'!C76*VLOOKUP((MATCH('Input Data'!$B$3,'Input Data 2'!$K$2:$K$5,0)),'Input Data 2'!$L$2:$N$5,3,FALSE))</f>
        <v/>
      </c>
      <c r="D74" t="str">
        <f>IF('Input Data'!D76="","",'Input Data'!D76*VLOOKUP((MATCH('Input Data'!$B$3,'Input Data 2'!$K$2:$K$5,0)),'Input Data 2'!$L$2:$N$5,3,FALSE))</f>
        <v/>
      </c>
      <c r="E74" t="str">
        <f>IF('Input Data'!E76="","",'Input Data'!E76*VLOOKUP((MATCH('Input Data'!$B$3,'Input Data 2'!$K$2:$K$5,0)),'Input Data 2'!$L$2:$N$5,3,FALSE))</f>
        <v/>
      </c>
      <c r="G74" s="17">
        <v>60</v>
      </c>
      <c r="H74" s="60"/>
      <c r="I74" t="str">
        <f>IF('Input Data'!I76="","",'Input Data'!I76*VLOOKUP((MATCH('Input Data'!$B$3,'Input Data 2'!$K$2:$K$5,0)),'Input Data 2'!$L$2:$N$5,3,FALSE))</f>
        <v/>
      </c>
      <c r="J74" t="str">
        <f>IF('Input Data'!J76="","",'Input Data'!J76*VLOOKUP((MATCH('Input Data'!$B$3,'Input Data 2'!$K$2:$K$5,0)),'Input Data 2'!$L$2:$N$5,3,FALSE))</f>
        <v/>
      </c>
      <c r="K74" t="str">
        <f>IF('Input Data'!K76="","",'Input Data'!K76*VLOOKUP((MATCH('Input Data'!$B$3,'Input Data 2'!$K$2:$K$5,0)),'Input Data 2'!$L$2:$N$5,3,FALSE))</f>
        <v/>
      </c>
      <c r="M74" s="17">
        <v>60</v>
      </c>
      <c r="N74" s="60"/>
      <c r="O74" t="str">
        <f>IF('Input Data'!O76="","",'Input Data'!O76*VLOOKUP((MATCH('Input Data'!$B$3,'Input Data 2'!$K$2:$K$5,0)),'Input Data 2'!$L$2:$N$5,3,FALSE))</f>
        <v/>
      </c>
      <c r="P74" t="str">
        <f>IF('Input Data'!P76="","",'Input Data'!P76*VLOOKUP((MATCH('Input Data'!$B$3,'Input Data 2'!$K$2:$K$5,0)),'Input Data 2'!$L$2:$N$5,3,FALSE))</f>
        <v/>
      </c>
      <c r="Q74" t="str">
        <f>IF('Input Data'!Q76="","",'Input Data'!Q76*VLOOKUP((MATCH('Input Data'!$B$3,'Input Data 2'!$K$2:$K$5,0)),'Input Data 2'!$L$2:$N$5,3,FALSE))</f>
        <v/>
      </c>
      <c r="S74" s="17">
        <v>60</v>
      </c>
      <c r="T74" s="60"/>
      <c r="U74" t="str">
        <f>IF('Input Data'!U76="","",'Input Data'!U76*VLOOKUP((MATCH('Input Data'!$B$3,'Input Data 2'!$K$2:$K$5,0)),'Input Data 2'!$L$2:$N$5,3,FALSE))</f>
        <v/>
      </c>
      <c r="V74" t="str">
        <f>IF('Input Data'!V76="","",'Input Data'!V76*VLOOKUP((MATCH('Input Data'!$B$3,'Input Data 2'!$K$2:$K$5,0)),'Input Data 2'!$L$2:$N$5,3,FALSE))</f>
        <v/>
      </c>
      <c r="W74" t="str">
        <f>IF('Input Data'!W76="","",'Input Data'!W76*VLOOKUP((MATCH('Input Data'!$B$3,'Input Data 2'!$K$2:$K$5,0)),'Input Data 2'!$L$2:$N$5,3,FALSE))</f>
        <v/>
      </c>
      <c r="Y74" s="17">
        <v>60</v>
      </c>
      <c r="Z74" s="60"/>
      <c r="AA74" t="str">
        <f>IF('Input Data'!AA76="","",'Input Data'!AA76*VLOOKUP((MATCH('Input Data'!$B$3,'Input Data 2'!$K$2:$K$5,0)),'Input Data 2'!$L$2:$N$5,3,FALSE))</f>
        <v/>
      </c>
      <c r="AB74" t="str">
        <f>IF('Input Data'!AB76="","",'Input Data'!AB76*VLOOKUP((MATCH('Input Data'!$B$3,'Input Data 2'!$K$2:$K$5,0)),'Input Data 2'!$L$2:$N$5,3,FALSE))</f>
        <v/>
      </c>
      <c r="AC74" t="str">
        <f>IF('Input Data'!AC76="","",'Input Data'!AC76*VLOOKUP((MATCH('Input Data'!$B$3,'Input Data 2'!$K$2:$K$5,0)),'Input Data 2'!$L$2:$N$5,3,FALSE))</f>
        <v/>
      </c>
    </row>
    <row r="75" spans="1:29" x14ac:dyDescent="0.3">
      <c r="A75" s="17">
        <v>61</v>
      </c>
      <c r="B75" s="60"/>
      <c r="C75" t="str">
        <f>IF('Input Data'!C77="","",'Input Data'!C77*VLOOKUP((MATCH('Input Data'!$B$3,'Input Data 2'!$K$2:$K$5,0)),'Input Data 2'!$L$2:$N$5,3,FALSE))</f>
        <v/>
      </c>
      <c r="D75" t="str">
        <f>IF('Input Data'!D77="","",'Input Data'!D77*VLOOKUP((MATCH('Input Data'!$B$3,'Input Data 2'!$K$2:$K$5,0)),'Input Data 2'!$L$2:$N$5,3,FALSE))</f>
        <v/>
      </c>
      <c r="E75" t="str">
        <f>IF('Input Data'!E77="","",'Input Data'!E77*VLOOKUP((MATCH('Input Data'!$B$3,'Input Data 2'!$K$2:$K$5,0)),'Input Data 2'!$L$2:$N$5,3,FALSE))</f>
        <v/>
      </c>
      <c r="G75" s="17">
        <v>61</v>
      </c>
      <c r="H75" s="60"/>
      <c r="I75" t="str">
        <f>IF('Input Data'!I77="","",'Input Data'!I77*VLOOKUP((MATCH('Input Data'!$B$3,'Input Data 2'!$K$2:$K$5,0)),'Input Data 2'!$L$2:$N$5,3,FALSE))</f>
        <v/>
      </c>
      <c r="J75" t="str">
        <f>IF('Input Data'!J77="","",'Input Data'!J77*VLOOKUP((MATCH('Input Data'!$B$3,'Input Data 2'!$K$2:$K$5,0)),'Input Data 2'!$L$2:$N$5,3,FALSE))</f>
        <v/>
      </c>
      <c r="K75" t="str">
        <f>IF('Input Data'!K77="","",'Input Data'!K77*VLOOKUP((MATCH('Input Data'!$B$3,'Input Data 2'!$K$2:$K$5,0)),'Input Data 2'!$L$2:$N$5,3,FALSE))</f>
        <v/>
      </c>
      <c r="M75" s="17">
        <v>61</v>
      </c>
      <c r="N75" s="60"/>
      <c r="O75" t="str">
        <f>IF('Input Data'!O77="","",'Input Data'!O77*VLOOKUP((MATCH('Input Data'!$B$3,'Input Data 2'!$K$2:$K$5,0)),'Input Data 2'!$L$2:$N$5,3,FALSE))</f>
        <v/>
      </c>
      <c r="P75" t="str">
        <f>IF('Input Data'!P77="","",'Input Data'!P77*VLOOKUP((MATCH('Input Data'!$B$3,'Input Data 2'!$K$2:$K$5,0)),'Input Data 2'!$L$2:$N$5,3,FALSE))</f>
        <v/>
      </c>
      <c r="Q75" t="str">
        <f>IF('Input Data'!Q77="","",'Input Data'!Q77*VLOOKUP((MATCH('Input Data'!$B$3,'Input Data 2'!$K$2:$K$5,0)),'Input Data 2'!$L$2:$N$5,3,FALSE))</f>
        <v/>
      </c>
      <c r="S75" s="17">
        <v>61</v>
      </c>
      <c r="T75" s="60"/>
      <c r="U75" t="str">
        <f>IF('Input Data'!U77="","",'Input Data'!U77*VLOOKUP((MATCH('Input Data'!$B$3,'Input Data 2'!$K$2:$K$5,0)),'Input Data 2'!$L$2:$N$5,3,FALSE))</f>
        <v/>
      </c>
      <c r="V75" t="str">
        <f>IF('Input Data'!V77="","",'Input Data'!V77*VLOOKUP((MATCH('Input Data'!$B$3,'Input Data 2'!$K$2:$K$5,0)),'Input Data 2'!$L$2:$N$5,3,FALSE))</f>
        <v/>
      </c>
      <c r="W75" t="str">
        <f>IF('Input Data'!W77="","",'Input Data'!W77*VLOOKUP((MATCH('Input Data'!$B$3,'Input Data 2'!$K$2:$K$5,0)),'Input Data 2'!$L$2:$N$5,3,FALSE))</f>
        <v/>
      </c>
      <c r="Y75" s="17">
        <v>61</v>
      </c>
      <c r="Z75" s="60"/>
      <c r="AA75" t="str">
        <f>IF('Input Data'!AA77="","",'Input Data'!AA77*VLOOKUP((MATCH('Input Data'!$B$3,'Input Data 2'!$K$2:$K$5,0)),'Input Data 2'!$L$2:$N$5,3,FALSE))</f>
        <v/>
      </c>
      <c r="AB75" t="str">
        <f>IF('Input Data'!AB77="","",'Input Data'!AB77*VLOOKUP((MATCH('Input Data'!$B$3,'Input Data 2'!$K$2:$K$5,0)),'Input Data 2'!$L$2:$N$5,3,FALSE))</f>
        <v/>
      </c>
      <c r="AC75" t="str">
        <f>IF('Input Data'!AC77="","",'Input Data'!AC77*VLOOKUP((MATCH('Input Data'!$B$3,'Input Data 2'!$K$2:$K$5,0)),'Input Data 2'!$L$2:$N$5,3,FALSE))</f>
        <v/>
      </c>
    </row>
    <row r="76" spans="1:29" x14ac:dyDescent="0.3">
      <c r="A76" s="17">
        <v>62</v>
      </c>
      <c r="B76" s="60"/>
      <c r="C76" t="str">
        <f>IF('Input Data'!C78="","",'Input Data'!C78*VLOOKUP((MATCH('Input Data'!$B$3,'Input Data 2'!$K$2:$K$5,0)),'Input Data 2'!$L$2:$N$5,3,FALSE))</f>
        <v/>
      </c>
      <c r="D76" t="str">
        <f>IF('Input Data'!D78="","",'Input Data'!D78*VLOOKUP((MATCH('Input Data'!$B$3,'Input Data 2'!$K$2:$K$5,0)),'Input Data 2'!$L$2:$N$5,3,FALSE))</f>
        <v/>
      </c>
      <c r="E76" t="str">
        <f>IF('Input Data'!E78="","",'Input Data'!E78*VLOOKUP((MATCH('Input Data'!$B$3,'Input Data 2'!$K$2:$K$5,0)),'Input Data 2'!$L$2:$N$5,3,FALSE))</f>
        <v/>
      </c>
      <c r="G76" s="17">
        <v>62</v>
      </c>
      <c r="H76" s="60"/>
      <c r="I76" t="str">
        <f>IF('Input Data'!I78="","",'Input Data'!I78*VLOOKUP((MATCH('Input Data'!$B$3,'Input Data 2'!$K$2:$K$5,0)),'Input Data 2'!$L$2:$N$5,3,FALSE))</f>
        <v/>
      </c>
      <c r="J76" t="str">
        <f>IF('Input Data'!J78="","",'Input Data'!J78*VLOOKUP((MATCH('Input Data'!$B$3,'Input Data 2'!$K$2:$K$5,0)),'Input Data 2'!$L$2:$N$5,3,FALSE))</f>
        <v/>
      </c>
      <c r="K76" t="str">
        <f>IF('Input Data'!K78="","",'Input Data'!K78*VLOOKUP((MATCH('Input Data'!$B$3,'Input Data 2'!$K$2:$K$5,0)),'Input Data 2'!$L$2:$N$5,3,FALSE))</f>
        <v/>
      </c>
      <c r="M76" s="17">
        <v>62</v>
      </c>
      <c r="N76" s="60"/>
      <c r="O76" t="str">
        <f>IF('Input Data'!O78="","",'Input Data'!O78*VLOOKUP((MATCH('Input Data'!$B$3,'Input Data 2'!$K$2:$K$5,0)),'Input Data 2'!$L$2:$N$5,3,FALSE))</f>
        <v/>
      </c>
      <c r="P76" t="str">
        <f>IF('Input Data'!P78="","",'Input Data'!P78*VLOOKUP((MATCH('Input Data'!$B$3,'Input Data 2'!$K$2:$K$5,0)),'Input Data 2'!$L$2:$N$5,3,FALSE))</f>
        <v/>
      </c>
      <c r="Q76" t="str">
        <f>IF('Input Data'!Q78="","",'Input Data'!Q78*VLOOKUP((MATCH('Input Data'!$B$3,'Input Data 2'!$K$2:$K$5,0)),'Input Data 2'!$L$2:$N$5,3,FALSE))</f>
        <v/>
      </c>
      <c r="S76" s="17">
        <v>62</v>
      </c>
      <c r="T76" s="60"/>
      <c r="U76" t="str">
        <f>IF('Input Data'!U78="","",'Input Data'!U78*VLOOKUP((MATCH('Input Data'!$B$3,'Input Data 2'!$K$2:$K$5,0)),'Input Data 2'!$L$2:$N$5,3,FALSE))</f>
        <v/>
      </c>
      <c r="V76" t="str">
        <f>IF('Input Data'!V78="","",'Input Data'!V78*VLOOKUP((MATCH('Input Data'!$B$3,'Input Data 2'!$K$2:$K$5,0)),'Input Data 2'!$L$2:$N$5,3,FALSE))</f>
        <v/>
      </c>
      <c r="W76" t="str">
        <f>IF('Input Data'!W78="","",'Input Data'!W78*VLOOKUP((MATCH('Input Data'!$B$3,'Input Data 2'!$K$2:$K$5,0)),'Input Data 2'!$L$2:$N$5,3,FALSE))</f>
        <v/>
      </c>
      <c r="Y76" s="17">
        <v>62</v>
      </c>
      <c r="Z76" s="60"/>
      <c r="AA76" t="str">
        <f>IF('Input Data'!AA78="","",'Input Data'!AA78*VLOOKUP((MATCH('Input Data'!$B$3,'Input Data 2'!$K$2:$K$5,0)),'Input Data 2'!$L$2:$N$5,3,FALSE))</f>
        <v/>
      </c>
      <c r="AB76" t="str">
        <f>IF('Input Data'!AB78="","",'Input Data'!AB78*VLOOKUP((MATCH('Input Data'!$B$3,'Input Data 2'!$K$2:$K$5,0)),'Input Data 2'!$L$2:$N$5,3,FALSE))</f>
        <v/>
      </c>
      <c r="AC76" t="str">
        <f>IF('Input Data'!AC78="","",'Input Data'!AC78*VLOOKUP((MATCH('Input Data'!$B$3,'Input Data 2'!$K$2:$K$5,0)),'Input Data 2'!$L$2:$N$5,3,FALSE))</f>
        <v/>
      </c>
    </row>
    <row r="77" spans="1:29" x14ac:dyDescent="0.3">
      <c r="A77" s="17">
        <v>63</v>
      </c>
      <c r="B77" s="60"/>
      <c r="C77" t="str">
        <f>IF('Input Data'!C79="","",'Input Data'!C79*VLOOKUP((MATCH('Input Data'!$B$3,'Input Data 2'!$K$2:$K$5,0)),'Input Data 2'!$L$2:$N$5,3,FALSE))</f>
        <v/>
      </c>
      <c r="D77" t="str">
        <f>IF('Input Data'!D79="","",'Input Data'!D79*VLOOKUP((MATCH('Input Data'!$B$3,'Input Data 2'!$K$2:$K$5,0)),'Input Data 2'!$L$2:$N$5,3,FALSE))</f>
        <v/>
      </c>
      <c r="E77" t="str">
        <f>IF('Input Data'!E79="","",'Input Data'!E79*VLOOKUP((MATCH('Input Data'!$B$3,'Input Data 2'!$K$2:$K$5,0)),'Input Data 2'!$L$2:$N$5,3,FALSE))</f>
        <v/>
      </c>
      <c r="G77" s="17">
        <v>63</v>
      </c>
      <c r="H77" s="60"/>
      <c r="I77" t="str">
        <f>IF('Input Data'!I79="","",'Input Data'!I79*VLOOKUP((MATCH('Input Data'!$B$3,'Input Data 2'!$K$2:$K$5,0)),'Input Data 2'!$L$2:$N$5,3,FALSE))</f>
        <v/>
      </c>
      <c r="J77" t="str">
        <f>IF('Input Data'!J79="","",'Input Data'!J79*VLOOKUP((MATCH('Input Data'!$B$3,'Input Data 2'!$K$2:$K$5,0)),'Input Data 2'!$L$2:$N$5,3,FALSE))</f>
        <v/>
      </c>
      <c r="K77" t="str">
        <f>IF('Input Data'!K79="","",'Input Data'!K79*VLOOKUP((MATCH('Input Data'!$B$3,'Input Data 2'!$K$2:$K$5,0)),'Input Data 2'!$L$2:$N$5,3,FALSE))</f>
        <v/>
      </c>
      <c r="M77" s="17">
        <v>63</v>
      </c>
      <c r="N77" s="60"/>
      <c r="O77" t="str">
        <f>IF('Input Data'!O79="","",'Input Data'!O79*VLOOKUP((MATCH('Input Data'!$B$3,'Input Data 2'!$K$2:$K$5,0)),'Input Data 2'!$L$2:$N$5,3,FALSE))</f>
        <v/>
      </c>
      <c r="P77" t="str">
        <f>IF('Input Data'!P79="","",'Input Data'!P79*VLOOKUP((MATCH('Input Data'!$B$3,'Input Data 2'!$K$2:$K$5,0)),'Input Data 2'!$L$2:$N$5,3,FALSE))</f>
        <v/>
      </c>
      <c r="Q77" t="str">
        <f>IF('Input Data'!Q79="","",'Input Data'!Q79*VLOOKUP((MATCH('Input Data'!$B$3,'Input Data 2'!$K$2:$K$5,0)),'Input Data 2'!$L$2:$N$5,3,FALSE))</f>
        <v/>
      </c>
      <c r="S77" s="17">
        <v>63</v>
      </c>
      <c r="T77" s="60"/>
      <c r="U77" t="str">
        <f>IF('Input Data'!U79="","",'Input Data'!U79*VLOOKUP((MATCH('Input Data'!$B$3,'Input Data 2'!$K$2:$K$5,0)),'Input Data 2'!$L$2:$N$5,3,FALSE))</f>
        <v/>
      </c>
      <c r="V77" t="str">
        <f>IF('Input Data'!V79="","",'Input Data'!V79*VLOOKUP((MATCH('Input Data'!$B$3,'Input Data 2'!$K$2:$K$5,0)),'Input Data 2'!$L$2:$N$5,3,FALSE))</f>
        <v/>
      </c>
      <c r="W77" t="str">
        <f>IF('Input Data'!W79="","",'Input Data'!W79*VLOOKUP((MATCH('Input Data'!$B$3,'Input Data 2'!$K$2:$K$5,0)),'Input Data 2'!$L$2:$N$5,3,FALSE))</f>
        <v/>
      </c>
      <c r="Y77" s="17">
        <v>63</v>
      </c>
      <c r="Z77" s="60"/>
      <c r="AA77" t="str">
        <f>IF('Input Data'!AA79="","",'Input Data'!AA79*VLOOKUP((MATCH('Input Data'!$B$3,'Input Data 2'!$K$2:$K$5,0)),'Input Data 2'!$L$2:$N$5,3,FALSE))</f>
        <v/>
      </c>
      <c r="AB77" t="str">
        <f>IF('Input Data'!AB79="","",'Input Data'!AB79*VLOOKUP((MATCH('Input Data'!$B$3,'Input Data 2'!$K$2:$K$5,0)),'Input Data 2'!$L$2:$N$5,3,FALSE))</f>
        <v/>
      </c>
      <c r="AC77" t="str">
        <f>IF('Input Data'!AC79="","",'Input Data'!AC79*VLOOKUP((MATCH('Input Data'!$B$3,'Input Data 2'!$K$2:$K$5,0)),'Input Data 2'!$L$2:$N$5,3,FALSE))</f>
        <v/>
      </c>
    </row>
    <row r="78" spans="1:29" x14ac:dyDescent="0.3">
      <c r="A78" s="17">
        <v>64</v>
      </c>
      <c r="B78" s="60"/>
      <c r="C78" t="str">
        <f>IF('Input Data'!C80="","",'Input Data'!C80*VLOOKUP((MATCH('Input Data'!$B$3,'Input Data 2'!$K$2:$K$5,0)),'Input Data 2'!$L$2:$N$5,3,FALSE))</f>
        <v/>
      </c>
      <c r="D78" t="str">
        <f>IF('Input Data'!D80="","",'Input Data'!D80*VLOOKUP((MATCH('Input Data'!$B$3,'Input Data 2'!$K$2:$K$5,0)),'Input Data 2'!$L$2:$N$5,3,FALSE))</f>
        <v/>
      </c>
      <c r="E78" t="str">
        <f>IF('Input Data'!E80="","",'Input Data'!E80*VLOOKUP((MATCH('Input Data'!$B$3,'Input Data 2'!$K$2:$K$5,0)),'Input Data 2'!$L$2:$N$5,3,FALSE))</f>
        <v/>
      </c>
      <c r="G78" s="17">
        <v>64</v>
      </c>
      <c r="H78" s="60"/>
      <c r="I78" t="str">
        <f>IF('Input Data'!I80="","",'Input Data'!I80*VLOOKUP((MATCH('Input Data'!$B$3,'Input Data 2'!$K$2:$K$5,0)),'Input Data 2'!$L$2:$N$5,3,FALSE))</f>
        <v/>
      </c>
      <c r="J78" t="str">
        <f>IF('Input Data'!J80="","",'Input Data'!J80*VLOOKUP((MATCH('Input Data'!$B$3,'Input Data 2'!$K$2:$K$5,0)),'Input Data 2'!$L$2:$N$5,3,FALSE))</f>
        <v/>
      </c>
      <c r="K78" t="str">
        <f>IF('Input Data'!K80="","",'Input Data'!K80*VLOOKUP((MATCH('Input Data'!$B$3,'Input Data 2'!$K$2:$K$5,0)),'Input Data 2'!$L$2:$N$5,3,FALSE))</f>
        <v/>
      </c>
      <c r="M78" s="17">
        <v>64</v>
      </c>
      <c r="N78" s="60"/>
      <c r="O78" t="str">
        <f>IF('Input Data'!O80="","",'Input Data'!O80*VLOOKUP((MATCH('Input Data'!$B$3,'Input Data 2'!$K$2:$K$5,0)),'Input Data 2'!$L$2:$N$5,3,FALSE))</f>
        <v/>
      </c>
      <c r="P78" t="str">
        <f>IF('Input Data'!P80="","",'Input Data'!P80*VLOOKUP((MATCH('Input Data'!$B$3,'Input Data 2'!$K$2:$K$5,0)),'Input Data 2'!$L$2:$N$5,3,FALSE))</f>
        <v/>
      </c>
      <c r="Q78" t="str">
        <f>IF('Input Data'!Q80="","",'Input Data'!Q80*VLOOKUP((MATCH('Input Data'!$B$3,'Input Data 2'!$K$2:$K$5,0)),'Input Data 2'!$L$2:$N$5,3,FALSE))</f>
        <v/>
      </c>
      <c r="S78" s="17">
        <v>64</v>
      </c>
      <c r="T78" s="60"/>
      <c r="U78" t="str">
        <f>IF('Input Data'!U80="","",'Input Data'!U80*VLOOKUP((MATCH('Input Data'!$B$3,'Input Data 2'!$K$2:$K$5,0)),'Input Data 2'!$L$2:$N$5,3,FALSE))</f>
        <v/>
      </c>
      <c r="V78" t="str">
        <f>IF('Input Data'!V80="","",'Input Data'!V80*VLOOKUP((MATCH('Input Data'!$B$3,'Input Data 2'!$K$2:$K$5,0)),'Input Data 2'!$L$2:$N$5,3,FALSE))</f>
        <v/>
      </c>
      <c r="W78" t="str">
        <f>IF('Input Data'!W80="","",'Input Data'!W80*VLOOKUP((MATCH('Input Data'!$B$3,'Input Data 2'!$K$2:$K$5,0)),'Input Data 2'!$L$2:$N$5,3,FALSE))</f>
        <v/>
      </c>
      <c r="Y78" s="17">
        <v>64</v>
      </c>
      <c r="Z78" s="60"/>
      <c r="AA78" t="str">
        <f>IF('Input Data'!AA80="","",'Input Data'!AA80*VLOOKUP((MATCH('Input Data'!$B$3,'Input Data 2'!$K$2:$K$5,0)),'Input Data 2'!$L$2:$N$5,3,FALSE))</f>
        <v/>
      </c>
      <c r="AB78" t="str">
        <f>IF('Input Data'!AB80="","",'Input Data'!AB80*VLOOKUP((MATCH('Input Data'!$B$3,'Input Data 2'!$K$2:$K$5,0)),'Input Data 2'!$L$2:$N$5,3,FALSE))</f>
        <v/>
      </c>
      <c r="AC78" t="str">
        <f>IF('Input Data'!AC80="","",'Input Data'!AC80*VLOOKUP((MATCH('Input Data'!$B$3,'Input Data 2'!$K$2:$K$5,0)),'Input Data 2'!$L$2:$N$5,3,FALSE))</f>
        <v/>
      </c>
    </row>
    <row r="79" spans="1:29" x14ac:dyDescent="0.3">
      <c r="A79" s="17">
        <v>65</v>
      </c>
      <c r="B79" s="60"/>
      <c r="C79" t="str">
        <f>IF('Input Data'!C81="","",'Input Data'!C81*VLOOKUP((MATCH('Input Data'!$B$3,'Input Data 2'!$K$2:$K$5,0)),'Input Data 2'!$L$2:$N$5,3,FALSE))</f>
        <v/>
      </c>
      <c r="D79" t="str">
        <f>IF('Input Data'!D81="","",'Input Data'!D81*VLOOKUP((MATCH('Input Data'!$B$3,'Input Data 2'!$K$2:$K$5,0)),'Input Data 2'!$L$2:$N$5,3,FALSE))</f>
        <v/>
      </c>
      <c r="E79" t="str">
        <f>IF('Input Data'!E81="","",'Input Data'!E81*VLOOKUP((MATCH('Input Data'!$B$3,'Input Data 2'!$K$2:$K$5,0)),'Input Data 2'!$L$2:$N$5,3,FALSE))</f>
        <v/>
      </c>
      <c r="G79" s="17">
        <v>65</v>
      </c>
      <c r="H79" s="60"/>
      <c r="I79" t="str">
        <f>IF('Input Data'!I81="","",'Input Data'!I81*VLOOKUP((MATCH('Input Data'!$B$3,'Input Data 2'!$K$2:$K$5,0)),'Input Data 2'!$L$2:$N$5,3,FALSE))</f>
        <v/>
      </c>
      <c r="J79" t="str">
        <f>IF('Input Data'!J81="","",'Input Data'!J81*VLOOKUP((MATCH('Input Data'!$B$3,'Input Data 2'!$K$2:$K$5,0)),'Input Data 2'!$L$2:$N$5,3,FALSE))</f>
        <v/>
      </c>
      <c r="K79" t="str">
        <f>IF('Input Data'!K81="","",'Input Data'!K81*VLOOKUP((MATCH('Input Data'!$B$3,'Input Data 2'!$K$2:$K$5,0)),'Input Data 2'!$L$2:$N$5,3,FALSE))</f>
        <v/>
      </c>
      <c r="M79" s="17">
        <v>65</v>
      </c>
      <c r="N79" s="60"/>
      <c r="O79" t="str">
        <f>IF('Input Data'!O81="","",'Input Data'!O81*VLOOKUP((MATCH('Input Data'!$B$3,'Input Data 2'!$K$2:$K$5,0)),'Input Data 2'!$L$2:$N$5,3,FALSE))</f>
        <v/>
      </c>
      <c r="P79" t="str">
        <f>IF('Input Data'!P81="","",'Input Data'!P81*VLOOKUP((MATCH('Input Data'!$B$3,'Input Data 2'!$K$2:$K$5,0)),'Input Data 2'!$L$2:$N$5,3,FALSE))</f>
        <v/>
      </c>
      <c r="Q79" t="str">
        <f>IF('Input Data'!Q81="","",'Input Data'!Q81*VLOOKUP((MATCH('Input Data'!$B$3,'Input Data 2'!$K$2:$K$5,0)),'Input Data 2'!$L$2:$N$5,3,FALSE))</f>
        <v/>
      </c>
      <c r="S79" s="17">
        <v>65</v>
      </c>
      <c r="T79" s="60"/>
      <c r="U79" t="str">
        <f>IF('Input Data'!U81="","",'Input Data'!U81*VLOOKUP((MATCH('Input Data'!$B$3,'Input Data 2'!$K$2:$K$5,0)),'Input Data 2'!$L$2:$N$5,3,FALSE))</f>
        <v/>
      </c>
      <c r="V79" t="str">
        <f>IF('Input Data'!V81="","",'Input Data'!V81*VLOOKUP((MATCH('Input Data'!$B$3,'Input Data 2'!$K$2:$K$5,0)),'Input Data 2'!$L$2:$N$5,3,FALSE))</f>
        <v/>
      </c>
      <c r="W79" t="str">
        <f>IF('Input Data'!W81="","",'Input Data'!W81*VLOOKUP((MATCH('Input Data'!$B$3,'Input Data 2'!$K$2:$K$5,0)),'Input Data 2'!$L$2:$N$5,3,FALSE))</f>
        <v/>
      </c>
      <c r="Y79" s="17">
        <v>65</v>
      </c>
      <c r="Z79" s="60"/>
      <c r="AA79" t="str">
        <f>IF('Input Data'!AA81="","",'Input Data'!AA81*VLOOKUP((MATCH('Input Data'!$B$3,'Input Data 2'!$K$2:$K$5,0)),'Input Data 2'!$L$2:$N$5,3,FALSE))</f>
        <v/>
      </c>
      <c r="AB79" t="str">
        <f>IF('Input Data'!AB81="","",'Input Data'!AB81*VLOOKUP((MATCH('Input Data'!$B$3,'Input Data 2'!$K$2:$K$5,0)),'Input Data 2'!$L$2:$N$5,3,FALSE))</f>
        <v/>
      </c>
      <c r="AC79" t="str">
        <f>IF('Input Data'!AC81="","",'Input Data'!AC81*VLOOKUP((MATCH('Input Data'!$B$3,'Input Data 2'!$K$2:$K$5,0)),'Input Data 2'!$L$2:$N$5,3,FALSE))</f>
        <v/>
      </c>
    </row>
    <row r="80" spans="1:29" x14ac:dyDescent="0.3">
      <c r="A80" s="17">
        <v>66</v>
      </c>
      <c r="B80" s="60"/>
      <c r="C80" t="str">
        <f>IF('Input Data'!C82="","",'Input Data'!C82*VLOOKUP((MATCH('Input Data'!$B$3,'Input Data 2'!$K$2:$K$5,0)),'Input Data 2'!$L$2:$N$5,3,FALSE))</f>
        <v/>
      </c>
      <c r="D80" t="str">
        <f>IF('Input Data'!D82="","",'Input Data'!D82*VLOOKUP((MATCH('Input Data'!$B$3,'Input Data 2'!$K$2:$K$5,0)),'Input Data 2'!$L$2:$N$5,3,FALSE))</f>
        <v/>
      </c>
      <c r="E80" t="str">
        <f>IF('Input Data'!E82="","",'Input Data'!E82*VLOOKUP((MATCH('Input Data'!$B$3,'Input Data 2'!$K$2:$K$5,0)),'Input Data 2'!$L$2:$N$5,3,FALSE))</f>
        <v/>
      </c>
      <c r="G80" s="17">
        <v>66</v>
      </c>
      <c r="H80" s="60"/>
      <c r="I80" t="str">
        <f>IF('Input Data'!I82="","",'Input Data'!I82*VLOOKUP((MATCH('Input Data'!$B$3,'Input Data 2'!$K$2:$K$5,0)),'Input Data 2'!$L$2:$N$5,3,FALSE))</f>
        <v/>
      </c>
      <c r="J80" t="str">
        <f>IF('Input Data'!J82="","",'Input Data'!J82*VLOOKUP((MATCH('Input Data'!$B$3,'Input Data 2'!$K$2:$K$5,0)),'Input Data 2'!$L$2:$N$5,3,FALSE))</f>
        <v/>
      </c>
      <c r="K80" t="str">
        <f>IF('Input Data'!K82="","",'Input Data'!K82*VLOOKUP((MATCH('Input Data'!$B$3,'Input Data 2'!$K$2:$K$5,0)),'Input Data 2'!$L$2:$N$5,3,FALSE))</f>
        <v/>
      </c>
      <c r="M80" s="17">
        <v>66</v>
      </c>
      <c r="N80" s="60"/>
      <c r="O80" t="str">
        <f>IF('Input Data'!O82="","",'Input Data'!O82*VLOOKUP((MATCH('Input Data'!$B$3,'Input Data 2'!$K$2:$K$5,0)),'Input Data 2'!$L$2:$N$5,3,FALSE))</f>
        <v/>
      </c>
      <c r="P80" t="str">
        <f>IF('Input Data'!P82="","",'Input Data'!P82*VLOOKUP((MATCH('Input Data'!$B$3,'Input Data 2'!$K$2:$K$5,0)),'Input Data 2'!$L$2:$N$5,3,FALSE))</f>
        <v/>
      </c>
      <c r="Q80" t="str">
        <f>IF('Input Data'!Q82="","",'Input Data'!Q82*VLOOKUP((MATCH('Input Data'!$B$3,'Input Data 2'!$K$2:$K$5,0)),'Input Data 2'!$L$2:$N$5,3,FALSE))</f>
        <v/>
      </c>
      <c r="S80" s="17">
        <v>66</v>
      </c>
      <c r="T80" s="60"/>
      <c r="U80" t="str">
        <f>IF('Input Data'!U82="","",'Input Data'!U82*VLOOKUP((MATCH('Input Data'!$B$3,'Input Data 2'!$K$2:$K$5,0)),'Input Data 2'!$L$2:$N$5,3,FALSE))</f>
        <v/>
      </c>
      <c r="V80" t="str">
        <f>IF('Input Data'!V82="","",'Input Data'!V82*VLOOKUP((MATCH('Input Data'!$B$3,'Input Data 2'!$K$2:$K$5,0)),'Input Data 2'!$L$2:$N$5,3,FALSE))</f>
        <v/>
      </c>
      <c r="W80" t="str">
        <f>IF('Input Data'!W82="","",'Input Data'!W82*VLOOKUP((MATCH('Input Data'!$B$3,'Input Data 2'!$K$2:$K$5,0)),'Input Data 2'!$L$2:$N$5,3,FALSE))</f>
        <v/>
      </c>
      <c r="Y80" s="17">
        <v>66</v>
      </c>
      <c r="Z80" s="60"/>
      <c r="AA80" t="str">
        <f>IF('Input Data'!AA82="","",'Input Data'!AA82*VLOOKUP((MATCH('Input Data'!$B$3,'Input Data 2'!$K$2:$K$5,0)),'Input Data 2'!$L$2:$N$5,3,FALSE))</f>
        <v/>
      </c>
      <c r="AB80" t="str">
        <f>IF('Input Data'!AB82="","",'Input Data'!AB82*VLOOKUP((MATCH('Input Data'!$B$3,'Input Data 2'!$K$2:$K$5,0)),'Input Data 2'!$L$2:$N$5,3,FALSE))</f>
        <v/>
      </c>
      <c r="AC80" t="str">
        <f>IF('Input Data'!AC82="","",'Input Data'!AC82*VLOOKUP((MATCH('Input Data'!$B$3,'Input Data 2'!$K$2:$K$5,0)),'Input Data 2'!$L$2:$N$5,3,FALSE))</f>
        <v/>
      </c>
    </row>
    <row r="81" spans="1:29" x14ac:dyDescent="0.3">
      <c r="A81" s="17">
        <v>67</v>
      </c>
      <c r="B81" s="60"/>
      <c r="C81" t="str">
        <f>IF('Input Data'!C83="","",'Input Data'!C83*VLOOKUP((MATCH('Input Data'!$B$3,'Input Data 2'!$K$2:$K$5,0)),'Input Data 2'!$L$2:$N$5,3,FALSE))</f>
        <v/>
      </c>
      <c r="D81" t="str">
        <f>IF('Input Data'!D83="","",'Input Data'!D83*VLOOKUP((MATCH('Input Data'!$B$3,'Input Data 2'!$K$2:$K$5,0)),'Input Data 2'!$L$2:$N$5,3,FALSE))</f>
        <v/>
      </c>
      <c r="E81" t="str">
        <f>IF('Input Data'!E83="","",'Input Data'!E83*VLOOKUP((MATCH('Input Data'!$B$3,'Input Data 2'!$K$2:$K$5,0)),'Input Data 2'!$L$2:$N$5,3,FALSE))</f>
        <v/>
      </c>
      <c r="G81" s="17">
        <v>67</v>
      </c>
      <c r="H81" s="60"/>
      <c r="I81" t="str">
        <f>IF('Input Data'!I83="","",'Input Data'!I83*VLOOKUP((MATCH('Input Data'!$B$3,'Input Data 2'!$K$2:$K$5,0)),'Input Data 2'!$L$2:$N$5,3,FALSE))</f>
        <v/>
      </c>
      <c r="J81" t="str">
        <f>IF('Input Data'!J83="","",'Input Data'!J83*VLOOKUP((MATCH('Input Data'!$B$3,'Input Data 2'!$K$2:$K$5,0)),'Input Data 2'!$L$2:$N$5,3,FALSE))</f>
        <v/>
      </c>
      <c r="K81" t="str">
        <f>IF('Input Data'!K83="","",'Input Data'!K83*VLOOKUP((MATCH('Input Data'!$B$3,'Input Data 2'!$K$2:$K$5,0)),'Input Data 2'!$L$2:$N$5,3,FALSE))</f>
        <v/>
      </c>
      <c r="M81" s="17">
        <v>67</v>
      </c>
      <c r="N81" s="60"/>
      <c r="O81" t="str">
        <f>IF('Input Data'!O83="","",'Input Data'!O83*VLOOKUP((MATCH('Input Data'!$B$3,'Input Data 2'!$K$2:$K$5,0)),'Input Data 2'!$L$2:$N$5,3,FALSE))</f>
        <v/>
      </c>
      <c r="P81" t="str">
        <f>IF('Input Data'!P83="","",'Input Data'!P83*VLOOKUP((MATCH('Input Data'!$B$3,'Input Data 2'!$K$2:$K$5,0)),'Input Data 2'!$L$2:$N$5,3,FALSE))</f>
        <v/>
      </c>
      <c r="Q81" t="str">
        <f>IF('Input Data'!Q83="","",'Input Data'!Q83*VLOOKUP((MATCH('Input Data'!$B$3,'Input Data 2'!$K$2:$K$5,0)),'Input Data 2'!$L$2:$N$5,3,FALSE))</f>
        <v/>
      </c>
      <c r="S81" s="17">
        <v>67</v>
      </c>
      <c r="T81" s="60"/>
      <c r="U81" t="str">
        <f>IF('Input Data'!U83="","",'Input Data'!U83*VLOOKUP((MATCH('Input Data'!$B$3,'Input Data 2'!$K$2:$K$5,0)),'Input Data 2'!$L$2:$N$5,3,FALSE))</f>
        <v/>
      </c>
      <c r="V81" t="str">
        <f>IF('Input Data'!V83="","",'Input Data'!V83*VLOOKUP((MATCH('Input Data'!$B$3,'Input Data 2'!$K$2:$K$5,0)),'Input Data 2'!$L$2:$N$5,3,FALSE))</f>
        <v/>
      </c>
      <c r="W81" t="str">
        <f>IF('Input Data'!W83="","",'Input Data'!W83*VLOOKUP((MATCH('Input Data'!$B$3,'Input Data 2'!$K$2:$K$5,0)),'Input Data 2'!$L$2:$N$5,3,FALSE))</f>
        <v/>
      </c>
      <c r="Y81" s="17">
        <v>67</v>
      </c>
      <c r="Z81" s="60"/>
      <c r="AA81" t="str">
        <f>IF('Input Data'!AA83="","",'Input Data'!AA83*VLOOKUP((MATCH('Input Data'!$B$3,'Input Data 2'!$K$2:$K$5,0)),'Input Data 2'!$L$2:$N$5,3,FALSE))</f>
        <v/>
      </c>
      <c r="AB81" t="str">
        <f>IF('Input Data'!AB83="","",'Input Data'!AB83*VLOOKUP((MATCH('Input Data'!$B$3,'Input Data 2'!$K$2:$K$5,0)),'Input Data 2'!$L$2:$N$5,3,FALSE))</f>
        <v/>
      </c>
      <c r="AC81" t="str">
        <f>IF('Input Data'!AC83="","",'Input Data'!AC83*VLOOKUP((MATCH('Input Data'!$B$3,'Input Data 2'!$K$2:$K$5,0)),'Input Data 2'!$L$2:$N$5,3,FALSE))</f>
        <v/>
      </c>
    </row>
    <row r="82" spans="1:29" x14ac:dyDescent="0.3">
      <c r="A82" s="17">
        <v>68</v>
      </c>
      <c r="B82" s="60"/>
      <c r="C82" t="str">
        <f>IF('Input Data'!C84="","",'Input Data'!C84*VLOOKUP((MATCH('Input Data'!$B$3,'Input Data 2'!$K$2:$K$5,0)),'Input Data 2'!$L$2:$N$5,3,FALSE))</f>
        <v/>
      </c>
      <c r="D82" t="str">
        <f>IF('Input Data'!D84="","",'Input Data'!D84*VLOOKUP((MATCH('Input Data'!$B$3,'Input Data 2'!$K$2:$K$5,0)),'Input Data 2'!$L$2:$N$5,3,FALSE))</f>
        <v/>
      </c>
      <c r="E82" t="str">
        <f>IF('Input Data'!E84="","",'Input Data'!E84*VLOOKUP((MATCH('Input Data'!$B$3,'Input Data 2'!$K$2:$K$5,0)),'Input Data 2'!$L$2:$N$5,3,FALSE))</f>
        <v/>
      </c>
      <c r="G82" s="17">
        <v>68</v>
      </c>
      <c r="H82" s="60"/>
      <c r="I82" t="str">
        <f>IF('Input Data'!I84="","",'Input Data'!I84*VLOOKUP((MATCH('Input Data'!$B$3,'Input Data 2'!$K$2:$K$5,0)),'Input Data 2'!$L$2:$N$5,3,FALSE))</f>
        <v/>
      </c>
      <c r="J82" t="str">
        <f>IF('Input Data'!J84="","",'Input Data'!J84*VLOOKUP((MATCH('Input Data'!$B$3,'Input Data 2'!$K$2:$K$5,0)),'Input Data 2'!$L$2:$N$5,3,FALSE))</f>
        <v/>
      </c>
      <c r="K82" t="str">
        <f>IF('Input Data'!K84="","",'Input Data'!K84*VLOOKUP((MATCH('Input Data'!$B$3,'Input Data 2'!$K$2:$K$5,0)),'Input Data 2'!$L$2:$N$5,3,FALSE))</f>
        <v/>
      </c>
      <c r="M82" s="17">
        <v>68</v>
      </c>
      <c r="N82" s="60"/>
      <c r="O82" t="str">
        <f>IF('Input Data'!O84="","",'Input Data'!O84*VLOOKUP((MATCH('Input Data'!$B$3,'Input Data 2'!$K$2:$K$5,0)),'Input Data 2'!$L$2:$N$5,3,FALSE))</f>
        <v/>
      </c>
      <c r="P82" t="str">
        <f>IF('Input Data'!P84="","",'Input Data'!P84*VLOOKUP((MATCH('Input Data'!$B$3,'Input Data 2'!$K$2:$K$5,0)),'Input Data 2'!$L$2:$N$5,3,FALSE))</f>
        <v/>
      </c>
      <c r="Q82" t="str">
        <f>IF('Input Data'!Q84="","",'Input Data'!Q84*VLOOKUP((MATCH('Input Data'!$B$3,'Input Data 2'!$K$2:$K$5,0)),'Input Data 2'!$L$2:$N$5,3,FALSE))</f>
        <v/>
      </c>
      <c r="S82" s="17">
        <v>68</v>
      </c>
      <c r="T82" s="60"/>
      <c r="U82" t="str">
        <f>IF('Input Data'!U84="","",'Input Data'!U84*VLOOKUP((MATCH('Input Data'!$B$3,'Input Data 2'!$K$2:$K$5,0)),'Input Data 2'!$L$2:$N$5,3,FALSE))</f>
        <v/>
      </c>
      <c r="V82" t="str">
        <f>IF('Input Data'!V84="","",'Input Data'!V84*VLOOKUP((MATCH('Input Data'!$B$3,'Input Data 2'!$K$2:$K$5,0)),'Input Data 2'!$L$2:$N$5,3,FALSE))</f>
        <v/>
      </c>
      <c r="W82" t="str">
        <f>IF('Input Data'!W84="","",'Input Data'!W84*VLOOKUP((MATCH('Input Data'!$B$3,'Input Data 2'!$K$2:$K$5,0)),'Input Data 2'!$L$2:$N$5,3,FALSE))</f>
        <v/>
      </c>
      <c r="Y82" s="17">
        <v>68</v>
      </c>
      <c r="Z82" s="60"/>
      <c r="AA82" t="str">
        <f>IF('Input Data'!AA84="","",'Input Data'!AA84*VLOOKUP((MATCH('Input Data'!$B$3,'Input Data 2'!$K$2:$K$5,0)),'Input Data 2'!$L$2:$N$5,3,FALSE))</f>
        <v/>
      </c>
      <c r="AB82" t="str">
        <f>IF('Input Data'!AB84="","",'Input Data'!AB84*VLOOKUP((MATCH('Input Data'!$B$3,'Input Data 2'!$K$2:$K$5,0)),'Input Data 2'!$L$2:$N$5,3,FALSE))</f>
        <v/>
      </c>
      <c r="AC82" t="str">
        <f>IF('Input Data'!AC84="","",'Input Data'!AC84*VLOOKUP((MATCH('Input Data'!$B$3,'Input Data 2'!$K$2:$K$5,0)),'Input Data 2'!$L$2:$N$5,3,FALSE))</f>
        <v/>
      </c>
    </row>
    <row r="83" spans="1:29" x14ac:dyDescent="0.3">
      <c r="A83" s="17">
        <v>69</v>
      </c>
      <c r="B83" s="60"/>
      <c r="C83" t="str">
        <f>IF('Input Data'!C85="","",'Input Data'!C85*VLOOKUP((MATCH('Input Data'!$B$3,'Input Data 2'!$K$2:$K$5,0)),'Input Data 2'!$L$2:$N$5,3,FALSE))</f>
        <v/>
      </c>
      <c r="D83" t="str">
        <f>IF('Input Data'!D85="","",'Input Data'!D85*VLOOKUP((MATCH('Input Data'!$B$3,'Input Data 2'!$K$2:$K$5,0)),'Input Data 2'!$L$2:$N$5,3,FALSE))</f>
        <v/>
      </c>
      <c r="E83" t="str">
        <f>IF('Input Data'!E85="","",'Input Data'!E85*VLOOKUP((MATCH('Input Data'!$B$3,'Input Data 2'!$K$2:$K$5,0)),'Input Data 2'!$L$2:$N$5,3,FALSE))</f>
        <v/>
      </c>
      <c r="G83" s="17">
        <v>69</v>
      </c>
      <c r="H83" s="60"/>
      <c r="I83" t="str">
        <f>IF('Input Data'!I85="","",'Input Data'!I85*VLOOKUP((MATCH('Input Data'!$B$3,'Input Data 2'!$K$2:$K$5,0)),'Input Data 2'!$L$2:$N$5,3,FALSE))</f>
        <v/>
      </c>
      <c r="J83" t="str">
        <f>IF('Input Data'!J85="","",'Input Data'!J85*VLOOKUP((MATCH('Input Data'!$B$3,'Input Data 2'!$K$2:$K$5,0)),'Input Data 2'!$L$2:$N$5,3,FALSE))</f>
        <v/>
      </c>
      <c r="K83" t="str">
        <f>IF('Input Data'!K85="","",'Input Data'!K85*VLOOKUP((MATCH('Input Data'!$B$3,'Input Data 2'!$K$2:$K$5,0)),'Input Data 2'!$L$2:$N$5,3,FALSE))</f>
        <v/>
      </c>
      <c r="M83" s="17">
        <v>69</v>
      </c>
      <c r="N83" s="60"/>
      <c r="O83" t="str">
        <f>IF('Input Data'!O85="","",'Input Data'!O85*VLOOKUP((MATCH('Input Data'!$B$3,'Input Data 2'!$K$2:$K$5,0)),'Input Data 2'!$L$2:$N$5,3,FALSE))</f>
        <v/>
      </c>
      <c r="P83" t="str">
        <f>IF('Input Data'!P85="","",'Input Data'!P85*VLOOKUP((MATCH('Input Data'!$B$3,'Input Data 2'!$K$2:$K$5,0)),'Input Data 2'!$L$2:$N$5,3,FALSE))</f>
        <v/>
      </c>
      <c r="Q83" t="str">
        <f>IF('Input Data'!Q85="","",'Input Data'!Q85*VLOOKUP((MATCH('Input Data'!$B$3,'Input Data 2'!$K$2:$K$5,0)),'Input Data 2'!$L$2:$N$5,3,FALSE))</f>
        <v/>
      </c>
      <c r="S83" s="17">
        <v>69</v>
      </c>
      <c r="T83" s="60"/>
      <c r="U83" t="str">
        <f>IF('Input Data'!U85="","",'Input Data'!U85*VLOOKUP((MATCH('Input Data'!$B$3,'Input Data 2'!$K$2:$K$5,0)),'Input Data 2'!$L$2:$N$5,3,FALSE))</f>
        <v/>
      </c>
      <c r="V83" t="str">
        <f>IF('Input Data'!V85="","",'Input Data'!V85*VLOOKUP((MATCH('Input Data'!$B$3,'Input Data 2'!$K$2:$K$5,0)),'Input Data 2'!$L$2:$N$5,3,FALSE))</f>
        <v/>
      </c>
      <c r="W83" t="str">
        <f>IF('Input Data'!W85="","",'Input Data'!W85*VLOOKUP((MATCH('Input Data'!$B$3,'Input Data 2'!$K$2:$K$5,0)),'Input Data 2'!$L$2:$N$5,3,FALSE))</f>
        <v/>
      </c>
      <c r="Y83" s="17">
        <v>69</v>
      </c>
      <c r="Z83" s="60"/>
      <c r="AA83" t="str">
        <f>IF('Input Data'!AA85="","",'Input Data'!AA85*VLOOKUP((MATCH('Input Data'!$B$3,'Input Data 2'!$K$2:$K$5,0)),'Input Data 2'!$L$2:$N$5,3,FALSE))</f>
        <v/>
      </c>
      <c r="AB83" t="str">
        <f>IF('Input Data'!AB85="","",'Input Data'!AB85*VLOOKUP((MATCH('Input Data'!$B$3,'Input Data 2'!$K$2:$K$5,0)),'Input Data 2'!$L$2:$N$5,3,FALSE))</f>
        <v/>
      </c>
      <c r="AC83" t="str">
        <f>IF('Input Data'!AC85="","",'Input Data'!AC85*VLOOKUP((MATCH('Input Data'!$B$3,'Input Data 2'!$K$2:$K$5,0)),'Input Data 2'!$L$2:$N$5,3,FALSE))</f>
        <v/>
      </c>
    </row>
    <row r="84" spans="1:29" x14ac:dyDescent="0.3">
      <c r="A84" s="17">
        <v>70</v>
      </c>
      <c r="B84" s="60"/>
      <c r="C84" t="str">
        <f>IF('Input Data'!C86="","",'Input Data'!C86*VLOOKUP((MATCH('Input Data'!$B$3,'Input Data 2'!$K$2:$K$5,0)),'Input Data 2'!$L$2:$N$5,3,FALSE))</f>
        <v/>
      </c>
      <c r="D84" t="str">
        <f>IF('Input Data'!D86="","",'Input Data'!D86*VLOOKUP((MATCH('Input Data'!$B$3,'Input Data 2'!$K$2:$K$5,0)),'Input Data 2'!$L$2:$N$5,3,FALSE))</f>
        <v/>
      </c>
      <c r="E84" t="str">
        <f>IF('Input Data'!E86="","",'Input Data'!E86*VLOOKUP((MATCH('Input Data'!$B$3,'Input Data 2'!$K$2:$K$5,0)),'Input Data 2'!$L$2:$N$5,3,FALSE))</f>
        <v/>
      </c>
      <c r="G84" s="17">
        <v>70</v>
      </c>
      <c r="H84" s="60"/>
      <c r="I84" t="str">
        <f>IF('Input Data'!I86="","",'Input Data'!I86*VLOOKUP((MATCH('Input Data'!$B$3,'Input Data 2'!$K$2:$K$5,0)),'Input Data 2'!$L$2:$N$5,3,FALSE))</f>
        <v/>
      </c>
      <c r="J84" t="str">
        <f>IF('Input Data'!J86="","",'Input Data'!J86*VLOOKUP((MATCH('Input Data'!$B$3,'Input Data 2'!$K$2:$K$5,0)),'Input Data 2'!$L$2:$N$5,3,FALSE))</f>
        <v/>
      </c>
      <c r="K84" t="str">
        <f>IF('Input Data'!K86="","",'Input Data'!K86*VLOOKUP((MATCH('Input Data'!$B$3,'Input Data 2'!$K$2:$K$5,0)),'Input Data 2'!$L$2:$N$5,3,FALSE))</f>
        <v/>
      </c>
      <c r="M84" s="17">
        <v>70</v>
      </c>
      <c r="N84" s="60"/>
      <c r="O84" t="str">
        <f>IF('Input Data'!O86="","",'Input Data'!O86*VLOOKUP((MATCH('Input Data'!$B$3,'Input Data 2'!$K$2:$K$5,0)),'Input Data 2'!$L$2:$N$5,3,FALSE))</f>
        <v/>
      </c>
      <c r="P84" t="str">
        <f>IF('Input Data'!P86="","",'Input Data'!P86*VLOOKUP((MATCH('Input Data'!$B$3,'Input Data 2'!$K$2:$K$5,0)),'Input Data 2'!$L$2:$N$5,3,FALSE))</f>
        <v/>
      </c>
      <c r="Q84" t="str">
        <f>IF('Input Data'!Q86="","",'Input Data'!Q86*VLOOKUP((MATCH('Input Data'!$B$3,'Input Data 2'!$K$2:$K$5,0)),'Input Data 2'!$L$2:$N$5,3,FALSE))</f>
        <v/>
      </c>
      <c r="S84" s="17">
        <v>70</v>
      </c>
      <c r="T84" s="60"/>
      <c r="U84" t="str">
        <f>IF('Input Data'!U86="","",'Input Data'!U86*VLOOKUP((MATCH('Input Data'!$B$3,'Input Data 2'!$K$2:$K$5,0)),'Input Data 2'!$L$2:$N$5,3,FALSE))</f>
        <v/>
      </c>
      <c r="V84" t="str">
        <f>IF('Input Data'!V86="","",'Input Data'!V86*VLOOKUP((MATCH('Input Data'!$B$3,'Input Data 2'!$K$2:$K$5,0)),'Input Data 2'!$L$2:$N$5,3,FALSE))</f>
        <v/>
      </c>
      <c r="W84" t="str">
        <f>IF('Input Data'!W86="","",'Input Data'!W86*VLOOKUP((MATCH('Input Data'!$B$3,'Input Data 2'!$K$2:$K$5,0)),'Input Data 2'!$L$2:$N$5,3,FALSE))</f>
        <v/>
      </c>
      <c r="Y84" s="17">
        <v>70</v>
      </c>
      <c r="Z84" s="60"/>
      <c r="AA84" t="str">
        <f>IF('Input Data'!AA86="","",'Input Data'!AA86*VLOOKUP((MATCH('Input Data'!$B$3,'Input Data 2'!$K$2:$K$5,0)),'Input Data 2'!$L$2:$N$5,3,FALSE))</f>
        <v/>
      </c>
      <c r="AB84" t="str">
        <f>IF('Input Data'!AB86="","",'Input Data'!AB86*VLOOKUP((MATCH('Input Data'!$B$3,'Input Data 2'!$K$2:$K$5,0)),'Input Data 2'!$L$2:$N$5,3,FALSE))</f>
        <v/>
      </c>
      <c r="AC84" t="str">
        <f>IF('Input Data'!AC86="","",'Input Data'!AC86*VLOOKUP((MATCH('Input Data'!$B$3,'Input Data 2'!$K$2:$K$5,0)),'Input Data 2'!$L$2:$N$5,3,FALSE))</f>
        <v/>
      </c>
    </row>
    <row r="85" spans="1:29" x14ac:dyDescent="0.3">
      <c r="A85" s="17">
        <v>71</v>
      </c>
      <c r="B85" s="60"/>
      <c r="C85" t="str">
        <f>IF('Input Data'!C87="","",'Input Data'!C87*VLOOKUP((MATCH('Input Data'!$B$3,'Input Data 2'!$K$2:$K$5,0)),'Input Data 2'!$L$2:$N$5,3,FALSE))</f>
        <v/>
      </c>
      <c r="D85" t="str">
        <f>IF('Input Data'!D87="","",'Input Data'!D87*VLOOKUP((MATCH('Input Data'!$B$3,'Input Data 2'!$K$2:$K$5,0)),'Input Data 2'!$L$2:$N$5,3,FALSE))</f>
        <v/>
      </c>
      <c r="E85" t="str">
        <f>IF('Input Data'!E87="","",'Input Data'!E87*VLOOKUP((MATCH('Input Data'!$B$3,'Input Data 2'!$K$2:$K$5,0)),'Input Data 2'!$L$2:$N$5,3,FALSE))</f>
        <v/>
      </c>
      <c r="G85" s="17">
        <v>71</v>
      </c>
      <c r="H85" s="60"/>
      <c r="I85" t="str">
        <f>IF('Input Data'!I87="","",'Input Data'!I87*VLOOKUP((MATCH('Input Data'!$B$3,'Input Data 2'!$K$2:$K$5,0)),'Input Data 2'!$L$2:$N$5,3,FALSE))</f>
        <v/>
      </c>
      <c r="J85" t="str">
        <f>IF('Input Data'!J87="","",'Input Data'!J87*VLOOKUP((MATCH('Input Data'!$B$3,'Input Data 2'!$K$2:$K$5,0)),'Input Data 2'!$L$2:$N$5,3,FALSE))</f>
        <v/>
      </c>
      <c r="K85" t="str">
        <f>IF('Input Data'!K87="","",'Input Data'!K87*VLOOKUP((MATCH('Input Data'!$B$3,'Input Data 2'!$K$2:$K$5,0)),'Input Data 2'!$L$2:$N$5,3,FALSE))</f>
        <v/>
      </c>
      <c r="M85" s="17">
        <v>71</v>
      </c>
      <c r="N85" s="60"/>
      <c r="O85" t="str">
        <f>IF('Input Data'!O87="","",'Input Data'!O87*VLOOKUP((MATCH('Input Data'!$B$3,'Input Data 2'!$K$2:$K$5,0)),'Input Data 2'!$L$2:$N$5,3,FALSE))</f>
        <v/>
      </c>
      <c r="P85" t="str">
        <f>IF('Input Data'!P87="","",'Input Data'!P87*VLOOKUP((MATCH('Input Data'!$B$3,'Input Data 2'!$K$2:$K$5,0)),'Input Data 2'!$L$2:$N$5,3,FALSE))</f>
        <v/>
      </c>
      <c r="Q85" t="str">
        <f>IF('Input Data'!Q87="","",'Input Data'!Q87*VLOOKUP((MATCH('Input Data'!$B$3,'Input Data 2'!$K$2:$K$5,0)),'Input Data 2'!$L$2:$N$5,3,FALSE))</f>
        <v/>
      </c>
      <c r="S85" s="17">
        <v>71</v>
      </c>
      <c r="T85" s="60"/>
      <c r="U85" t="str">
        <f>IF('Input Data'!U87="","",'Input Data'!U87*VLOOKUP((MATCH('Input Data'!$B$3,'Input Data 2'!$K$2:$K$5,0)),'Input Data 2'!$L$2:$N$5,3,FALSE))</f>
        <v/>
      </c>
      <c r="V85" t="str">
        <f>IF('Input Data'!V87="","",'Input Data'!V87*VLOOKUP((MATCH('Input Data'!$B$3,'Input Data 2'!$K$2:$K$5,0)),'Input Data 2'!$L$2:$N$5,3,FALSE))</f>
        <v/>
      </c>
      <c r="W85" t="str">
        <f>IF('Input Data'!W87="","",'Input Data'!W87*VLOOKUP((MATCH('Input Data'!$B$3,'Input Data 2'!$K$2:$K$5,0)),'Input Data 2'!$L$2:$N$5,3,FALSE))</f>
        <v/>
      </c>
      <c r="Y85" s="17">
        <v>71</v>
      </c>
      <c r="Z85" s="60"/>
      <c r="AA85" t="str">
        <f>IF('Input Data'!AA87="","",'Input Data'!AA87*VLOOKUP((MATCH('Input Data'!$B$3,'Input Data 2'!$K$2:$K$5,0)),'Input Data 2'!$L$2:$N$5,3,FALSE))</f>
        <v/>
      </c>
      <c r="AB85" t="str">
        <f>IF('Input Data'!AB87="","",'Input Data'!AB87*VLOOKUP((MATCH('Input Data'!$B$3,'Input Data 2'!$K$2:$K$5,0)),'Input Data 2'!$L$2:$N$5,3,FALSE))</f>
        <v/>
      </c>
      <c r="AC85" t="str">
        <f>IF('Input Data'!AC87="","",'Input Data'!AC87*VLOOKUP((MATCH('Input Data'!$B$3,'Input Data 2'!$K$2:$K$5,0)),'Input Data 2'!$L$2:$N$5,3,FALSE))</f>
        <v/>
      </c>
    </row>
    <row r="86" spans="1:29" x14ac:dyDescent="0.3">
      <c r="A86" s="17">
        <v>72</v>
      </c>
      <c r="B86" s="60"/>
      <c r="C86" t="str">
        <f>IF('Input Data'!C88="","",'Input Data'!C88*VLOOKUP((MATCH('Input Data'!$B$3,'Input Data 2'!$K$2:$K$5,0)),'Input Data 2'!$L$2:$N$5,3,FALSE))</f>
        <v/>
      </c>
      <c r="D86" t="str">
        <f>IF('Input Data'!D88="","",'Input Data'!D88*VLOOKUP((MATCH('Input Data'!$B$3,'Input Data 2'!$K$2:$K$5,0)),'Input Data 2'!$L$2:$N$5,3,FALSE))</f>
        <v/>
      </c>
      <c r="E86" t="str">
        <f>IF('Input Data'!E88="","",'Input Data'!E88*VLOOKUP((MATCH('Input Data'!$B$3,'Input Data 2'!$K$2:$K$5,0)),'Input Data 2'!$L$2:$N$5,3,FALSE))</f>
        <v/>
      </c>
      <c r="G86" s="17">
        <v>72</v>
      </c>
      <c r="H86" s="60"/>
      <c r="I86" t="str">
        <f>IF('Input Data'!I88="","",'Input Data'!I88*VLOOKUP((MATCH('Input Data'!$B$3,'Input Data 2'!$K$2:$K$5,0)),'Input Data 2'!$L$2:$N$5,3,FALSE))</f>
        <v/>
      </c>
      <c r="J86" t="str">
        <f>IF('Input Data'!J88="","",'Input Data'!J88*VLOOKUP((MATCH('Input Data'!$B$3,'Input Data 2'!$K$2:$K$5,0)),'Input Data 2'!$L$2:$N$5,3,FALSE))</f>
        <v/>
      </c>
      <c r="K86" t="str">
        <f>IF('Input Data'!K88="","",'Input Data'!K88*VLOOKUP((MATCH('Input Data'!$B$3,'Input Data 2'!$K$2:$K$5,0)),'Input Data 2'!$L$2:$N$5,3,FALSE))</f>
        <v/>
      </c>
      <c r="M86" s="17">
        <v>72</v>
      </c>
      <c r="N86" s="60"/>
      <c r="O86" t="str">
        <f>IF('Input Data'!O88="","",'Input Data'!O88*VLOOKUP((MATCH('Input Data'!$B$3,'Input Data 2'!$K$2:$K$5,0)),'Input Data 2'!$L$2:$N$5,3,FALSE))</f>
        <v/>
      </c>
      <c r="P86" t="str">
        <f>IF('Input Data'!P88="","",'Input Data'!P88*VLOOKUP((MATCH('Input Data'!$B$3,'Input Data 2'!$K$2:$K$5,0)),'Input Data 2'!$L$2:$N$5,3,FALSE))</f>
        <v/>
      </c>
      <c r="Q86" t="str">
        <f>IF('Input Data'!Q88="","",'Input Data'!Q88*VLOOKUP((MATCH('Input Data'!$B$3,'Input Data 2'!$K$2:$K$5,0)),'Input Data 2'!$L$2:$N$5,3,FALSE))</f>
        <v/>
      </c>
      <c r="S86" s="17">
        <v>72</v>
      </c>
      <c r="T86" s="60"/>
      <c r="U86" t="str">
        <f>IF('Input Data'!U88="","",'Input Data'!U88*VLOOKUP((MATCH('Input Data'!$B$3,'Input Data 2'!$K$2:$K$5,0)),'Input Data 2'!$L$2:$N$5,3,FALSE))</f>
        <v/>
      </c>
      <c r="V86" t="str">
        <f>IF('Input Data'!V88="","",'Input Data'!V88*VLOOKUP((MATCH('Input Data'!$B$3,'Input Data 2'!$K$2:$K$5,0)),'Input Data 2'!$L$2:$N$5,3,FALSE))</f>
        <v/>
      </c>
      <c r="W86" t="str">
        <f>IF('Input Data'!W88="","",'Input Data'!W88*VLOOKUP((MATCH('Input Data'!$B$3,'Input Data 2'!$K$2:$K$5,0)),'Input Data 2'!$L$2:$N$5,3,FALSE))</f>
        <v/>
      </c>
      <c r="Y86" s="17">
        <v>72</v>
      </c>
      <c r="Z86" s="60"/>
      <c r="AA86" t="str">
        <f>IF('Input Data'!AA88="","",'Input Data'!AA88*VLOOKUP((MATCH('Input Data'!$B$3,'Input Data 2'!$K$2:$K$5,0)),'Input Data 2'!$L$2:$N$5,3,FALSE))</f>
        <v/>
      </c>
      <c r="AB86" t="str">
        <f>IF('Input Data'!AB88="","",'Input Data'!AB88*VLOOKUP((MATCH('Input Data'!$B$3,'Input Data 2'!$K$2:$K$5,0)),'Input Data 2'!$L$2:$N$5,3,FALSE))</f>
        <v/>
      </c>
      <c r="AC86" t="str">
        <f>IF('Input Data'!AC88="","",'Input Data'!AC88*VLOOKUP((MATCH('Input Data'!$B$3,'Input Data 2'!$K$2:$K$5,0)),'Input Data 2'!$L$2:$N$5,3,FALSE))</f>
        <v/>
      </c>
    </row>
    <row r="87" spans="1:29" x14ac:dyDescent="0.3">
      <c r="A87" s="17">
        <v>73</v>
      </c>
      <c r="B87" s="60"/>
      <c r="C87" t="str">
        <f>IF('Input Data'!C89="","",'Input Data'!C89*VLOOKUP((MATCH('Input Data'!$B$3,'Input Data 2'!$K$2:$K$5,0)),'Input Data 2'!$L$2:$N$5,3,FALSE))</f>
        <v/>
      </c>
      <c r="D87" t="str">
        <f>IF('Input Data'!D89="","",'Input Data'!D89*VLOOKUP((MATCH('Input Data'!$B$3,'Input Data 2'!$K$2:$K$5,0)),'Input Data 2'!$L$2:$N$5,3,FALSE))</f>
        <v/>
      </c>
      <c r="E87" t="str">
        <f>IF('Input Data'!E89="","",'Input Data'!E89*VLOOKUP((MATCH('Input Data'!$B$3,'Input Data 2'!$K$2:$K$5,0)),'Input Data 2'!$L$2:$N$5,3,FALSE))</f>
        <v/>
      </c>
      <c r="G87" s="17">
        <v>73</v>
      </c>
      <c r="H87" s="60"/>
      <c r="I87" t="str">
        <f>IF('Input Data'!I89="","",'Input Data'!I89*VLOOKUP((MATCH('Input Data'!$B$3,'Input Data 2'!$K$2:$K$5,0)),'Input Data 2'!$L$2:$N$5,3,FALSE))</f>
        <v/>
      </c>
      <c r="J87" t="str">
        <f>IF('Input Data'!J89="","",'Input Data'!J89*VLOOKUP((MATCH('Input Data'!$B$3,'Input Data 2'!$K$2:$K$5,0)),'Input Data 2'!$L$2:$N$5,3,FALSE))</f>
        <v/>
      </c>
      <c r="K87" t="str">
        <f>IF('Input Data'!K89="","",'Input Data'!K89*VLOOKUP((MATCH('Input Data'!$B$3,'Input Data 2'!$K$2:$K$5,0)),'Input Data 2'!$L$2:$N$5,3,FALSE))</f>
        <v/>
      </c>
      <c r="M87" s="17">
        <v>73</v>
      </c>
      <c r="N87" s="60"/>
      <c r="O87" t="str">
        <f>IF('Input Data'!O89="","",'Input Data'!O89*VLOOKUP((MATCH('Input Data'!$B$3,'Input Data 2'!$K$2:$K$5,0)),'Input Data 2'!$L$2:$N$5,3,FALSE))</f>
        <v/>
      </c>
      <c r="P87" t="str">
        <f>IF('Input Data'!P89="","",'Input Data'!P89*VLOOKUP((MATCH('Input Data'!$B$3,'Input Data 2'!$K$2:$K$5,0)),'Input Data 2'!$L$2:$N$5,3,FALSE))</f>
        <v/>
      </c>
      <c r="Q87" t="str">
        <f>IF('Input Data'!Q89="","",'Input Data'!Q89*VLOOKUP((MATCH('Input Data'!$B$3,'Input Data 2'!$K$2:$K$5,0)),'Input Data 2'!$L$2:$N$5,3,FALSE))</f>
        <v/>
      </c>
      <c r="S87" s="17">
        <v>73</v>
      </c>
      <c r="T87" s="60"/>
      <c r="U87" t="str">
        <f>IF('Input Data'!U89="","",'Input Data'!U89*VLOOKUP((MATCH('Input Data'!$B$3,'Input Data 2'!$K$2:$K$5,0)),'Input Data 2'!$L$2:$N$5,3,FALSE))</f>
        <v/>
      </c>
      <c r="V87" t="str">
        <f>IF('Input Data'!V89="","",'Input Data'!V89*VLOOKUP((MATCH('Input Data'!$B$3,'Input Data 2'!$K$2:$K$5,0)),'Input Data 2'!$L$2:$N$5,3,FALSE))</f>
        <v/>
      </c>
      <c r="W87" t="str">
        <f>IF('Input Data'!W89="","",'Input Data'!W89*VLOOKUP((MATCH('Input Data'!$B$3,'Input Data 2'!$K$2:$K$5,0)),'Input Data 2'!$L$2:$N$5,3,FALSE))</f>
        <v/>
      </c>
      <c r="Y87" s="17">
        <v>73</v>
      </c>
      <c r="Z87" s="60"/>
      <c r="AA87" t="str">
        <f>IF('Input Data'!AA89="","",'Input Data'!AA89*VLOOKUP((MATCH('Input Data'!$B$3,'Input Data 2'!$K$2:$K$5,0)),'Input Data 2'!$L$2:$N$5,3,FALSE))</f>
        <v/>
      </c>
      <c r="AB87" t="str">
        <f>IF('Input Data'!AB89="","",'Input Data'!AB89*VLOOKUP((MATCH('Input Data'!$B$3,'Input Data 2'!$K$2:$K$5,0)),'Input Data 2'!$L$2:$N$5,3,FALSE))</f>
        <v/>
      </c>
      <c r="AC87" t="str">
        <f>IF('Input Data'!AC89="","",'Input Data'!AC89*VLOOKUP((MATCH('Input Data'!$B$3,'Input Data 2'!$K$2:$K$5,0)),'Input Data 2'!$L$2:$N$5,3,FALSE))</f>
        <v/>
      </c>
    </row>
    <row r="88" spans="1:29" x14ac:dyDescent="0.3">
      <c r="A88" s="17">
        <v>74</v>
      </c>
      <c r="B88" s="60"/>
      <c r="C88" t="str">
        <f>IF('Input Data'!C90="","",'Input Data'!C90*VLOOKUP((MATCH('Input Data'!$B$3,'Input Data 2'!$K$2:$K$5,0)),'Input Data 2'!$L$2:$N$5,3,FALSE))</f>
        <v/>
      </c>
      <c r="D88" t="str">
        <f>IF('Input Data'!D90="","",'Input Data'!D90*VLOOKUP((MATCH('Input Data'!$B$3,'Input Data 2'!$K$2:$K$5,0)),'Input Data 2'!$L$2:$N$5,3,FALSE))</f>
        <v/>
      </c>
      <c r="E88" t="str">
        <f>IF('Input Data'!E90="","",'Input Data'!E90*VLOOKUP((MATCH('Input Data'!$B$3,'Input Data 2'!$K$2:$K$5,0)),'Input Data 2'!$L$2:$N$5,3,FALSE))</f>
        <v/>
      </c>
      <c r="G88" s="17">
        <v>74</v>
      </c>
      <c r="H88" s="60"/>
      <c r="I88" t="str">
        <f>IF('Input Data'!I90="","",'Input Data'!I90*VLOOKUP((MATCH('Input Data'!$B$3,'Input Data 2'!$K$2:$K$5,0)),'Input Data 2'!$L$2:$N$5,3,FALSE))</f>
        <v/>
      </c>
      <c r="J88" t="str">
        <f>IF('Input Data'!J90="","",'Input Data'!J90*VLOOKUP((MATCH('Input Data'!$B$3,'Input Data 2'!$K$2:$K$5,0)),'Input Data 2'!$L$2:$N$5,3,FALSE))</f>
        <v/>
      </c>
      <c r="K88" t="str">
        <f>IF('Input Data'!K90="","",'Input Data'!K90*VLOOKUP((MATCH('Input Data'!$B$3,'Input Data 2'!$K$2:$K$5,0)),'Input Data 2'!$L$2:$N$5,3,FALSE))</f>
        <v/>
      </c>
      <c r="M88" s="17">
        <v>74</v>
      </c>
      <c r="N88" s="60"/>
      <c r="O88" t="str">
        <f>IF('Input Data'!O90="","",'Input Data'!O90*VLOOKUP((MATCH('Input Data'!$B$3,'Input Data 2'!$K$2:$K$5,0)),'Input Data 2'!$L$2:$N$5,3,FALSE))</f>
        <v/>
      </c>
      <c r="P88" t="str">
        <f>IF('Input Data'!P90="","",'Input Data'!P90*VLOOKUP((MATCH('Input Data'!$B$3,'Input Data 2'!$K$2:$K$5,0)),'Input Data 2'!$L$2:$N$5,3,FALSE))</f>
        <v/>
      </c>
      <c r="Q88" t="str">
        <f>IF('Input Data'!Q90="","",'Input Data'!Q90*VLOOKUP((MATCH('Input Data'!$B$3,'Input Data 2'!$K$2:$K$5,0)),'Input Data 2'!$L$2:$N$5,3,FALSE))</f>
        <v/>
      </c>
      <c r="S88" s="17">
        <v>74</v>
      </c>
      <c r="T88" s="60"/>
      <c r="U88" t="str">
        <f>IF('Input Data'!U90="","",'Input Data'!U90*VLOOKUP((MATCH('Input Data'!$B$3,'Input Data 2'!$K$2:$K$5,0)),'Input Data 2'!$L$2:$N$5,3,FALSE))</f>
        <v/>
      </c>
      <c r="V88" t="str">
        <f>IF('Input Data'!V90="","",'Input Data'!V90*VLOOKUP((MATCH('Input Data'!$B$3,'Input Data 2'!$K$2:$K$5,0)),'Input Data 2'!$L$2:$N$5,3,FALSE))</f>
        <v/>
      </c>
      <c r="W88" t="str">
        <f>IF('Input Data'!W90="","",'Input Data'!W90*VLOOKUP((MATCH('Input Data'!$B$3,'Input Data 2'!$K$2:$K$5,0)),'Input Data 2'!$L$2:$N$5,3,FALSE))</f>
        <v/>
      </c>
      <c r="Y88" s="17">
        <v>74</v>
      </c>
      <c r="Z88" s="60"/>
      <c r="AA88" t="str">
        <f>IF('Input Data'!AA90="","",'Input Data'!AA90*VLOOKUP((MATCH('Input Data'!$B$3,'Input Data 2'!$K$2:$K$5,0)),'Input Data 2'!$L$2:$N$5,3,FALSE))</f>
        <v/>
      </c>
      <c r="AB88" t="str">
        <f>IF('Input Data'!AB90="","",'Input Data'!AB90*VLOOKUP((MATCH('Input Data'!$B$3,'Input Data 2'!$K$2:$K$5,0)),'Input Data 2'!$L$2:$N$5,3,FALSE))</f>
        <v/>
      </c>
      <c r="AC88" t="str">
        <f>IF('Input Data'!AC90="","",'Input Data'!AC90*VLOOKUP((MATCH('Input Data'!$B$3,'Input Data 2'!$K$2:$K$5,0)),'Input Data 2'!$L$2:$N$5,3,FALSE))</f>
        <v/>
      </c>
    </row>
    <row r="89" spans="1:29" x14ac:dyDescent="0.3">
      <c r="A89" s="17">
        <v>75</v>
      </c>
      <c r="B89" s="60"/>
      <c r="C89" t="str">
        <f>IF('Input Data'!C91="","",'Input Data'!C91*VLOOKUP((MATCH('Input Data'!$B$3,'Input Data 2'!$K$2:$K$5,0)),'Input Data 2'!$L$2:$N$5,3,FALSE))</f>
        <v/>
      </c>
      <c r="D89" t="str">
        <f>IF('Input Data'!D91="","",'Input Data'!D91*VLOOKUP((MATCH('Input Data'!$B$3,'Input Data 2'!$K$2:$K$5,0)),'Input Data 2'!$L$2:$N$5,3,FALSE))</f>
        <v/>
      </c>
      <c r="E89" t="str">
        <f>IF('Input Data'!E91="","",'Input Data'!E91*VLOOKUP((MATCH('Input Data'!$B$3,'Input Data 2'!$K$2:$K$5,0)),'Input Data 2'!$L$2:$N$5,3,FALSE))</f>
        <v/>
      </c>
      <c r="G89" s="17">
        <v>75</v>
      </c>
      <c r="H89" s="60"/>
      <c r="I89" t="str">
        <f>IF('Input Data'!I91="","",'Input Data'!I91*VLOOKUP((MATCH('Input Data'!$B$3,'Input Data 2'!$K$2:$K$5,0)),'Input Data 2'!$L$2:$N$5,3,FALSE))</f>
        <v/>
      </c>
      <c r="J89" t="str">
        <f>IF('Input Data'!J91="","",'Input Data'!J91*VLOOKUP((MATCH('Input Data'!$B$3,'Input Data 2'!$K$2:$K$5,0)),'Input Data 2'!$L$2:$N$5,3,FALSE))</f>
        <v/>
      </c>
      <c r="K89" t="str">
        <f>IF('Input Data'!K91="","",'Input Data'!K91*VLOOKUP((MATCH('Input Data'!$B$3,'Input Data 2'!$K$2:$K$5,0)),'Input Data 2'!$L$2:$N$5,3,FALSE))</f>
        <v/>
      </c>
      <c r="M89" s="17">
        <v>75</v>
      </c>
      <c r="N89" s="60"/>
      <c r="O89" t="str">
        <f>IF('Input Data'!O91="","",'Input Data'!O91*VLOOKUP((MATCH('Input Data'!$B$3,'Input Data 2'!$K$2:$K$5,0)),'Input Data 2'!$L$2:$N$5,3,FALSE))</f>
        <v/>
      </c>
      <c r="P89" t="str">
        <f>IF('Input Data'!P91="","",'Input Data'!P91*VLOOKUP((MATCH('Input Data'!$B$3,'Input Data 2'!$K$2:$K$5,0)),'Input Data 2'!$L$2:$N$5,3,FALSE))</f>
        <v/>
      </c>
      <c r="Q89" t="str">
        <f>IF('Input Data'!Q91="","",'Input Data'!Q91*VLOOKUP((MATCH('Input Data'!$B$3,'Input Data 2'!$K$2:$K$5,0)),'Input Data 2'!$L$2:$N$5,3,FALSE))</f>
        <v/>
      </c>
      <c r="S89" s="17">
        <v>75</v>
      </c>
      <c r="T89" s="60"/>
      <c r="U89" t="str">
        <f>IF('Input Data'!U91="","",'Input Data'!U91*VLOOKUP((MATCH('Input Data'!$B$3,'Input Data 2'!$K$2:$K$5,0)),'Input Data 2'!$L$2:$N$5,3,FALSE))</f>
        <v/>
      </c>
      <c r="V89" t="str">
        <f>IF('Input Data'!V91="","",'Input Data'!V91*VLOOKUP((MATCH('Input Data'!$B$3,'Input Data 2'!$K$2:$K$5,0)),'Input Data 2'!$L$2:$N$5,3,FALSE))</f>
        <v/>
      </c>
      <c r="W89" t="str">
        <f>IF('Input Data'!W91="","",'Input Data'!W91*VLOOKUP((MATCH('Input Data'!$B$3,'Input Data 2'!$K$2:$K$5,0)),'Input Data 2'!$L$2:$N$5,3,FALSE))</f>
        <v/>
      </c>
      <c r="Y89" s="17">
        <v>75</v>
      </c>
      <c r="Z89" s="60"/>
      <c r="AA89" t="str">
        <f>IF('Input Data'!AA91="","",'Input Data'!AA91*VLOOKUP((MATCH('Input Data'!$B$3,'Input Data 2'!$K$2:$K$5,0)),'Input Data 2'!$L$2:$N$5,3,FALSE))</f>
        <v/>
      </c>
      <c r="AB89" t="str">
        <f>IF('Input Data'!AB91="","",'Input Data'!AB91*VLOOKUP((MATCH('Input Data'!$B$3,'Input Data 2'!$K$2:$K$5,0)),'Input Data 2'!$L$2:$N$5,3,FALSE))</f>
        <v/>
      </c>
      <c r="AC89" t="str">
        <f>IF('Input Data'!AC91="","",'Input Data'!AC91*VLOOKUP((MATCH('Input Data'!$B$3,'Input Data 2'!$K$2:$K$5,0)),'Input Data 2'!$L$2:$N$5,3,FALSE))</f>
        <v/>
      </c>
    </row>
    <row r="90" spans="1:29" x14ac:dyDescent="0.3">
      <c r="A90" s="17">
        <v>76</v>
      </c>
      <c r="B90" s="60"/>
      <c r="C90" t="str">
        <f>IF('Input Data'!C92="","",'Input Data'!C92*VLOOKUP((MATCH('Input Data'!$B$3,'Input Data 2'!$K$2:$K$5,0)),'Input Data 2'!$L$2:$N$5,3,FALSE))</f>
        <v/>
      </c>
      <c r="D90" t="str">
        <f>IF('Input Data'!D92="","",'Input Data'!D92*VLOOKUP((MATCH('Input Data'!$B$3,'Input Data 2'!$K$2:$K$5,0)),'Input Data 2'!$L$2:$N$5,3,FALSE))</f>
        <v/>
      </c>
      <c r="E90" t="str">
        <f>IF('Input Data'!E92="","",'Input Data'!E92*VLOOKUP((MATCH('Input Data'!$B$3,'Input Data 2'!$K$2:$K$5,0)),'Input Data 2'!$L$2:$N$5,3,FALSE))</f>
        <v/>
      </c>
      <c r="G90" s="17">
        <v>76</v>
      </c>
      <c r="H90" s="60"/>
      <c r="I90" t="str">
        <f>IF('Input Data'!I92="","",'Input Data'!I92*VLOOKUP((MATCH('Input Data'!$B$3,'Input Data 2'!$K$2:$K$5,0)),'Input Data 2'!$L$2:$N$5,3,FALSE))</f>
        <v/>
      </c>
      <c r="J90" t="str">
        <f>IF('Input Data'!J92="","",'Input Data'!J92*VLOOKUP((MATCH('Input Data'!$B$3,'Input Data 2'!$K$2:$K$5,0)),'Input Data 2'!$L$2:$N$5,3,FALSE))</f>
        <v/>
      </c>
      <c r="K90" t="str">
        <f>IF('Input Data'!K92="","",'Input Data'!K92*VLOOKUP((MATCH('Input Data'!$B$3,'Input Data 2'!$K$2:$K$5,0)),'Input Data 2'!$L$2:$N$5,3,FALSE))</f>
        <v/>
      </c>
      <c r="M90" s="17">
        <v>76</v>
      </c>
      <c r="N90" s="60"/>
      <c r="O90" t="str">
        <f>IF('Input Data'!O92="","",'Input Data'!O92*VLOOKUP((MATCH('Input Data'!$B$3,'Input Data 2'!$K$2:$K$5,0)),'Input Data 2'!$L$2:$N$5,3,FALSE))</f>
        <v/>
      </c>
      <c r="P90" t="str">
        <f>IF('Input Data'!P92="","",'Input Data'!P92*VLOOKUP((MATCH('Input Data'!$B$3,'Input Data 2'!$K$2:$K$5,0)),'Input Data 2'!$L$2:$N$5,3,FALSE))</f>
        <v/>
      </c>
      <c r="Q90" t="str">
        <f>IF('Input Data'!Q92="","",'Input Data'!Q92*VLOOKUP((MATCH('Input Data'!$B$3,'Input Data 2'!$K$2:$K$5,0)),'Input Data 2'!$L$2:$N$5,3,FALSE))</f>
        <v/>
      </c>
      <c r="S90" s="17">
        <v>76</v>
      </c>
      <c r="T90" s="60"/>
      <c r="U90" t="str">
        <f>IF('Input Data'!U92="","",'Input Data'!U92*VLOOKUP((MATCH('Input Data'!$B$3,'Input Data 2'!$K$2:$K$5,0)),'Input Data 2'!$L$2:$N$5,3,FALSE))</f>
        <v/>
      </c>
      <c r="V90" t="str">
        <f>IF('Input Data'!V92="","",'Input Data'!V92*VLOOKUP((MATCH('Input Data'!$B$3,'Input Data 2'!$K$2:$K$5,0)),'Input Data 2'!$L$2:$N$5,3,FALSE))</f>
        <v/>
      </c>
      <c r="W90" t="str">
        <f>IF('Input Data'!W92="","",'Input Data'!W92*VLOOKUP((MATCH('Input Data'!$B$3,'Input Data 2'!$K$2:$K$5,0)),'Input Data 2'!$L$2:$N$5,3,FALSE))</f>
        <v/>
      </c>
      <c r="Y90" s="17">
        <v>76</v>
      </c>
      <c r="Z90" s="60"/>
      <c r="AA90" t="str">
        <f>IF('Input Data'!AA92="","",'Input Data'!AA92*VLOOKUP((MATCH('Input Data'!$B$3,'Input Data 2'!$K$2:$K$5,0)),'Input Data 2'!$L$2:$N$5,3,FALSE))</f>
        <v/>
      </c>
      <c r="AB90" t="str">
        <f>IF('Input Data'!AB92="","",'Input Data'!AB92*VLOOKUP((MATCH('Input Data'!$B$3,'Input Data 2'!$K$2:$K$5,0)),'Input Data 2'!$L$2:$N$5,3,FALSE))</f>
        <v/>
      </c>
      <c r="AC90" t="str">
        <f>IF('Input Data'!AC92="","",'Input Data'!AC92*VLOOKUP((MATCH('Input Data'!$B$3,'Input Data 2'!$K$2:$K$5,0)),'Input Data 2'!$L$2:$N$5,3,FALSE))</f>
        <v/>
      </c>
    </row>
    <row r="91" spans="1:29" x14ac:dyDescent="0.3">
      <c r="A91" s="17">
        <v>77</v>
      </c>
      <c r="B91" s="60"/>
      <c r="C91" t="str">
        <f>IF('Input Data'!C93="","",'Input Data'!C93*VLOOKUP((MATCH('Input Data'!$B$3,'Input Data 2'!$K$2:$K$5,0)),'Input Data 2'!$L$2:$N$5,3,FALSE))</f>
        <v/>
      </c>
      <c r="D91" t="str">
        <f>IF('Input Data'!D93="","",'Input Data'!D93*VLOOKUP((MATCH('Input Data'!$B$3,'Input Data 2'!$K$2:$K$5,0)),'Input Data 2'!$L$2:$N$5,3,FALSE))</f>
        <v/>
      </c>
      <c r="E91" t="str">
        <f>IF('Input Data'!E93="","",'Input Data'!E93*VLOOKUP((MATCH('Input Data'!$B$3,'Input Data 2'!$K$2:$K$5,0)),'Input Data 2'!$L$2:$N$5,3,FALSE))</f>
        <v/>
      </c>
      <c r="G91" s="17">
        <v>77</v>
      </c>
      <c r="H91" s="60"/>
      <c r="I91" t="str">
        <f>IF('Input Data'!I93="","",'Input Data'!I93*VLOOKUP((MATCH('Input Data'!$B$3,'Input Data 2'!$K$2:$K$5,0)),'Input Data 2'!$L$2:$N$5,3,FALSE))</f>
        <v/>
      </c>
      <c r="J91" t="str">
        <f>IF('Input Data'!J93="","",'Input Data'!J93*VLOOKUP((MATCH('Input Data'!$B$3,'Input Data 2'!$K$2:$K$5,0)),'Input Data 2'!$L$2:$N$5,3,FALSE))</f>
        <v/>
      </c>
      <c r="K91" t="str">
        <f>IF('Input Data'!K93="","",'Input Data'!K93*VLOOKUP((MATCH('Input Data'!$B$3,'Input Data 2'!$K$2:$K$5,0)),'Input Data 2'!$L$2:$N$5,3,FALSE))</f>
        <v/>
      </c>
      <c r="M91" s="17">
        <v>77</v>
      </c>
      <c r="N91" s="60"/>
      <c r="O91" t="str">
        <f>IF('Input Data'!O93="","",'Input Data'!O93*VLOOKUP((MATCH('Input Data'!$B$3,'Input Data 2'!$K$2:$K$5,0)),'Input Data 2'!$L$2:$N$5,3,FALSE))</f>
        <v/>
      </c>
      <c r="P91" t="str">
        <f>IF('Input Data'!P93="","",'Input Data'!P93*VLOOKUP((MATCH('Input Data'!$B$3,'Input Data 2'!$K$2:$K$5,0)),'Input Data 2'!$L$2:$N$5,3,FALSE))</f>
        <v/>
      </c>
      <c r="Q91" t="str">
        <f>IF('Input Data'!Q93="","",'Input Data'!Q93*VLOOKUP((MATCH('Input Data'!$B$3,'Input Data 2'!$K$2:$K$5,0)),'Input Data 2'!$L$2:$N$5,3,FALSE))</f>
        <v/>
      </c>
      <c r="S91" s="17">
        <v>77</v>
      </c>
      <c r="T91" s="60"/>
      <c r="U91" t="str">
        <f>IF('Input Data'!U93="","",'Input Data'!U93*VLOOKUP((MATCH('Input Data'!$B$3,'Input Data 2'!$K$2:$K$5,0)),'Input Data 2'!$L$2:$N$5,3,FALSE))</f>
        <v/>
      </c>
      <c r="V91" t="str">
        <f>IF('Input Data'!V93="","",'Input Data'!V93*VLOOKUP((MATCH('Input Data'!$B$3,'Input Data 2'!$K$2:$K$5,0)),'Input Data 2'!$L$2:$N$5,3,FALSE))</f>
        <v/>
      </c>
      <c r="W91" t="str">
        <f>IF('Input Data'!W93="","",'Input Data'!W93*VLOOKUP((MATCH('Input Data'!$B$3,'Input Data 2'!$K$2:$K$5,0)),'Input Data 2'!$L$2:$N$5,3,FALSE))</f>
        <v/>
      </c>
      <c r="Y91" s="17">
        <v>77</v>
      </c>
      <c r="Z91" s="60"/>
      <c r="AA91" t="str">
        <f>IF('Input Data'!AA93="","",'Input Data'!AA93*VLOOKUP((MATCH('Input Data'!$B$3,'Input Data 2'!$K$2:$K$5,0)),'Input Data 2'!$L$2:$N$5,3,FALSE))</f>
        <v/>
      </c>
      <c r="AB91" t="str">
        <f>IF('Input Data'!AB93="","",'Input Data'!AB93*VLOOKUP((MATCH('Input Data'!$B$3,'Input Data 2'!$K$2:$K$5,0)),'Input Data 2'!$L$2:$N$5,3,FALSE))</f>
        <v/>
      </c>
      <c r="AC91" t="str">
        <f>IF('Input Data'!AC93="","",'Input Data'!AC93*VLOOKUP((MATCH('Input Data'!$B$3,'Input Data 2'!$K$2:$K$5,0)),'Input Data 2'!$L$2:$N$5,3,FALSE))</f>
        <v/>
      </c>
    </row>
    <row r="92" spans="1:29" x14ac:dyDescent="0.3">
      <c r="A92" s="17">
        <v>78</v>
      </c>
      <c r="B92" s="60"/>
      <c r="C92" t="str">
        <f>IF('Input Data'!C94="","",'Input Data'!C94*VLOOKUP((MATCH('Input Data'!$B$3,'Input Data 2'!$K$2:$K$5,0)),'Input Data 2'!$L$2:$N$5,3,FALSE))</f>
        <v/>
      </c>
      <c r="D92" t="str">
        <f>IF('Input Data'!D94="","",'Input Data'!D94*VLOOKUP((MATCH('Input Data'!$B$3,'Input Data 2'!$K$2:$K$5,0)),'Input Data 2'!$L$2:$N$5,3,FALSE))</f>
        <v/>
      </c>
      <c r="E92" t="str">
        <f>IF('Input Data'!E94="","",'Input Data'!E94*VLOOKUP((MATCH('Input Data'!$B$3,'Input Data 2'!$K$2:$K$5,0)),'Input Data 2'!$L$2:$N$5,3,FALSE))</f>
        <v/>
      </c>
      <c r="G92" s="17">
        <v>78</v>
      </c>
      <c r="H92" s="60"/>
      <c r="I92" t="str">
        <f>IF('Input Data'!I94="","",'Input Data'!I94*VLOOKUP((MATCH('Input Data'!$B$3,'Input Data 2'!$K$2:$K$5,0)),'Input Data 2'!$L$2:$N$5,3,FALSE))</f>
        <v/>
      </c>
      <c r="J92" t="str">
        <f>IF('Input Data'!J94="","",'Input Data'!J94*VLOOKUP((MATCH('Input Data'!$B$3,'Input Data 2'!$K$2:$K$5,0)),'Input Data 2'!$L$2:$N$5,3,FALSE))</f>
        <v/>
      </c>
      <c r="K92" t="str">
        <f>IF('Input Data'!K94="","",'Input Data'!K94*VLOOKUP((MATCH('Input Data'!$B$3,'Input Data 2'!$K$2:$K$5,0)),'Input Data 2'!$L$2:$N$5,3,FALSE))</f>
        <v/>
      </c>
      <c r="M92" s="17">
        <v>78</v>
      </c>
      <c r="N92" s="60"/>
      <c r="O92" t="str">
        <f>IF('Input Data'!O94="","",'Input Data'!O94*VLOOKUP((MATCH('Input Data'!$B$3,'Input Data 2'!$K$2:$K$5,0)),'Input Data 2'!$L$2:$N$5,3,FALSE))</f>
        <v/>
      </c>
      <c r="P92" t="str">
        <f>IF('Input Data'!P94="","",'Input Data'!P94*VLOOKUP((MATCH('Input Data'!$B$3,'Input Data 2'!$K$2:$K$5,0)),'Input Data 2'!$L$2:$N$5,3,FALSE))</f>
        <v/>
      </c>
      <c r="Q92" t="str">
        <f>IF('Input Data'!Q94="","",'Input Data'!Q94*VLOOKUP((MATCH('Input Data'!$B$3,'Input Data 2'!$K$2:$K$5,0)),'Input Data 2'!$L$2:$N$5,3,FALSE))</f>
        <v/>
      </c>
      <c r="S92" s="17">
        <v>78</v>
      </c>
      <c r="T92" s="60"/>
      <c r="U92" t="str">
        <f>IF('Input Data'!U94="","",'Input Data'!U94*VLOOKUP((MATCH('Input Data'!$B$3,'Input Data 2'!$K$2:$K$5,0)),'Input Data 2'!$L$2:$N$5,3,FALSE))</f>
        <v/>
      </c>
      <c r="V92" t="str">
        <f>IF('Input Data'!V94="","",'Input Data'!V94*VLOOKUP((MATCH('Input Data'!$B$3,'Input Data 2'!$K$2:$K$5,0)),'Input Data 2'!$L$2:$N$5,3,FALSE))</f>
        <v/>
      </c>
      <c r="W92" t="str">
        <f>IF('Input Data'!W94="","",'Input Data'!W94*VLOOKUP((MATCH('Input Data'!$B$3,'Input Data 2'!$K$2:$K$5,0)),'Input Data 2'!$L$2:$N$5,3,FALSE))</f>
        <v/>
      </c>
      <c r="Y92" s="17">
        <v>78</v>
      </c>
      <c r="Z92" s="60"/>
      <c r="AA92" t="str">
        <f>IF('Input Data'!AA94="","",'Input Data'!AA94*VLOOKUP((MATCH('Input Data'!$B$3,'Input Data 2'!$K$2:$K$5,0)),'Input Data 2'!$L$2:$N$5,3,FALSE))</f>
        <v/>
      </c>
      <c r="AB92" t="str">
        <f>IF('Input Data'!AB94="","",'Input Data'!AB94*VLOOKUP((MATCH('Input Data'!$B$3,'Input Data 2'!$K$2:$K$5,0)),'Input Data 2'!$L$2:$N$5,3,FALSE))</f>
        <v/>
      </c>
      <c r="AC92" t="str">
        <f>IF('Input Data'!AC94="","",'Input Data'!AC94*VLOOKUP((MATCH('Input Data'!$B$3,'Input Data 2'!$K$2:$K$5,0)),'Input Data 2'!$L$2:$N$5,3,FALSE))</f>
        <v/>
      </c>
    </row>
    <row r="93" spans="1:29" x14ac:dyDescent="0.3">
      <c r="A93" s="17">
        <v>79</v>
      </c>
      <c r="B93" s="60"/>
      <c r="C93" t="str">
        <f>IF('Input Data'!C95="","",'Input Data'!C95*VLOOKUP((MATCH('Input Data'!$B$3,'Input Data 2'!$K$2:$K$5,0)),'Input Data 2'!$L$2:$N$5,3,FALSE))</f>
        <v/>
      </c>
      <c r="D93" t="str">
        <f>IF('Input Data'!D95="","",'Input Data'!D95*VLOOKUP((MATCH('Input Data'!$B$3,'Input Data 2'!$K$2:$K$5,0)),'Input Data 2'!$L$2:$N$5,3,FALSE))</f>
        <v/>
      </c>
      <c r="E93" t="str">
        <f>IF('Input Data'!E95="","",'Input Data'!E95*VLOOKUP((MATCH('Input Data'!$B$3,'Input Data 2'!$K$2:$K$5,0)),'Input Data 2'!$L$2:$N$5,3,FALSE))</f>
        <v/>
      </c>
      <c r="G93" s="17">
        <v>79</v>
      </c>
      <c r="H93" s="60"/>
      <c r="I93" t="str">
        <f>IF('Input Data'!I95="","",'Input Data'!I95*VLOOKUP((MATCH('Input Data'!$B$3,'Input Data 2'!$K$2:$K$5,0)),'Input Data 2'!$L$2:$N$5,3,FALSE))</f>
        <v/>
      </c>
      <c r="J93" t="str">
        <f>IF('Input Data'!J95="","",'Input Data'!J95*VLOOKUP((MATCH('Input Data'!$B$3,'Input Data 2'!$K$2:$K$5,0)),'Input Data 2'!$L$2:$N$5,3,FALSE))</f>
        <v/>
      </c>
      <c r="K93" t="str">
        <f>IF('Input Data'!K95="","",'Input Data'!K95*VLOOKUP((MATCH('Input Data'!$B$3,'Input Data 2'!$K$2:$K$5,0)),'Input Data 2'!$L$2:$N$5,3,FALSE))</f>
        <v/>
      </c>
      <c r="M93" s="17">
        <v>79</v>
      </c>
      <c r="N93" s="60"/>
      <c r="O93" t="str">
        <f>IF('Input Data'!O95="","",'Input Data'!O95*VLOOKUP((MATCH('Input Data'!$B$3,'Input Data 2'!$K$2:$K$5,0)),'Input Data 2'!$L$2:$N$5,3,FALSE))</f>
        <v/>
      </c>
      <c r="P93" t="str">
        <f>IF('Input Data'!P95="","",'Input Data'!P95*VLOOKUP((MATCH('Input Data'!$B$3,'Input Data 2'!$K$2:$K$5,0)),'Input Data 2'!$L$2:$N$5,3,FALSE))</f>
        <v/>
      </c>
      <c r="Q93" t="str">
        <f>IF('Input Data'!Q95="","",'Input Data'!Q95*VLOOKUP((MATCH('Input Data'!$B$3,'Input Data 2'!$K$2:$K$5,0)),'Input Data 2'!$L$2:$N$5,3,FALSE))</f>
        <v/>
      </c>
      <c r="S93" s="17">
        <v>79</v>
      </c>
      <c r="T93" s="60"/>
      <c r="U93" t="str">
        <f>IF('Input Data'!U95="","",'Input Data'!U95*VLOOKUP((MATCH('Input Data'!$B$3,'Input Data 2'!$K$2:$K$5,0)),'Input Data 2'!$L$2:$N$5,3,FALSE))</f>
        <v/>
      </c>
      <c r="V93" t="str">
        <f>IF('Input Data'!V95="","",'Input Data'!V95*VLOOKUP((MATCH('Input Data'!$B$3,'Input Data 2'!$K$2:$K$5,0)),'Input Data 2'!$L$2:$N$5,3,FALSE))</f>
        <v/>
      </c>
      <c r="W93" t="str">
        <f>IF('Input Data'!W95="","",'Input Data'!W95*VLOOKUP((MATCH('Input Data'!$B$3,'Input Data 2'!$K$2:$K$5,0)),'Input Data 2'!$L$2:$N$5,3,FALSE))</f>
        <v/>
      </c>
      <c r="Y93" s="17">
        <v>79</v>
      </c>
      <c r="Z93" s="60"/>
      <c r="AA93" t="str">
        <f>IF('Input Data'!AA95="","",'Input Data'!AA95*VLOOKUP((MATCH('Input Data'!$B$3,'Input Data 2'!$K$2:$K$5,0)),'Input Data 2'!$L$2:$N$5,3,FALSE))</f>
        <v/>
      </c>
      <c r="AB93" t="str">
        <f>IF('Input Data'!AB95="","",'Input Data'!AB95*VLOOKUP((MATCH('Input Data'!$B$3,'Input Data 2'!$K$2:$K$5,0)),'Input Data 2'!$L$2:$N$5,3,FALSE))</f>
        <v/>
      </c>
      <c r="AC93" t="str">
        <f>IF('Input Data'!AC95="","",'Input Data'!AC95*VLOOKUP((MATCH('Input Data'!$B$3,'Input Data 2'!$K$2:$K$5,0)),'Input Data 2'!$L$2:$N$5,3,FALSE))</f>
        <v/>
      </c>
    </row>
    <row r="94" spans="1:29" x14ac:dyDescent="0.3">
      <c r="A94" s="17">
        <v>80</v>
      </c>
      <c r="B94" s="60"/>
      <c r="C94" t="str">
        <f>IF('Input Data'!C96="","",'Input Data'!C96*VLOOKUP((MATCH('Input Data'!$B$3,'Input Data 2'!$K$2:$K$5,0)),'Input Data 2'!$L$2:$N$5,3,FALSE))</f>
        <v/>
      </c>
      <c r="D94" t="str">
        <f>IF('Input Data'!D96="","",'Input Data'!D96*VLOOKUP((MATCH('Input Data'!$B$3,'Input Data 2'!$K$2:$K$5,0)),'Input Data 2'!$L$2:$N$5,3,FALSE))</f>
        <v/>
      </c>
      <c r="E94" t="str">
        <f>IF('Input Data'!E96="","",'Input Data'!E96*VLOOKUP((MATCH('Input Data'!$B$3,'Input Data 2'!$K$2:$K$5,0)),'Input Data 2'!$L$2:$N$5,3,FALSE))</f>
        <v/>
      </c>
      <c r="G94" s="17">
        <v>80</v>
      </c>
      <c r="H94" s="60"/>
      <c r="I94" t="str">
        <f>IF('Input Data'!I96="","",'Input Data'!I96*VLOOKUP((MATCH('Input Data'!$B$3,'Input Data 2'!$K$2:$K$5,0)),'Input Data 2'!$L$2:$N$5,3,FALSE))</f>
        <v/>
      </c>
      <c r="J94" t="str">
        <f>IF('Input Data'!J96="","",'Input Data'!J96*VLOOKUP((MATCH('Input Data'!$B$3,'Input Data 2'!$K$2:$K$5,0)),'Input Data 2'!$L$2:$N$5,3,FALSE))</f>
        <v/>
      </c>
      <c r="K94" t="str">
        <f>IF('Input Data'!K96="","",'Input Data'!K96*VLOOKUP((MATCH('Input Data'!$B$3,'Input Data 2'!$K$2:$K$5,0)),'Input Data 2'!$L$2:$N$5,3,FALSE))</f>
        <v/>
      </c>
      <c r="M94" s="17">
        <v>80</v>
      </c>
      <c r="N94" s="60"/>
      <c r="O94" t="str">
        <f>IF('Input Data'!O96="","",'Input Data'!O96*VLOOKUP((MATCH('Input Data'!$B$3,'Input Data 2'!$K$2:$K$5,0)),'Input Data 2'!$L$2:$N$5,3,FALSE))</f>
        <v/>
      </c>
      <c r="P94" t="str">
        <f>IF('Input Data'!P96="","",'Input Data'!P96*VLOOKUP((MATCH('Input Data'!$B$3,'Input Data 2'!$K$2:$K$5,0)),'Input Data 2'!$L$2:$N$5,3,FALSE))</f>
        <v/>
      </c>
      <c r="Q94" t="str">
        <f>IF('Input Data'!Q96="","",'Input Data'!Q96*VLOOKUP((MATCH('Input Data'!$B$3,'Input Data 2'!$K$2:$K$5,0)),'Input Data 2'!$L$2:$N$5,3,FALSE))</f>
        <v/>
      </c>
      <c r="S94" s="17">
        <v>80</v>
      </c>
      <c r="T94" s="60"/>
      <c r="U94" t="str">
        <f>IF('Input Data'!U96="","",'Input Data'!U96*VLOOKUP((MATCH('Input Data'!$B$3,'Input Data 2'!$K$2:$K$5,0)),'Input Data 2'!$L$2:$N$5,3,FALSE))</f>
        <v/>
      </c>
      <c r="V94" t="str">
        <f>IF('Input Data'!V96="","",'Input Data'!V96*VLOOKUP((MATCH('Input Data'!$B$3,'Input Data 2'!$K$2:$K$5,0)),'Input Data 2'!$L$2:$N$5,3,FALSE))</f>
        <v/>
      </c>
      <c r="W94" t="str">
        <f>IF('Input Data'!W96="","",'Input Data'!W96*VLOOKUP((MATCH('Input Data'!$B$3,'Input Data 2'!$K$2:$K$5,0)),'Input Data 2'!$L$2:$N$5,3,FALSE))</f>
        <v/>
      </c>
      <c r="Y94" s="17">
        <v>80</v>
      </c>
      <c r="Z94" s="60"/>
      <c r="AA94" t="str">
        <f>IF('Input Data'!AA96="","",'Input Data'!AA96*VLOOKUP((MATCH('Input Data'!$B$3,'Input Data 2'!$K$2:$K$5,0)),'Input Data 2'!$L$2:$N$5,3,FALSE))</f>
        <v/>
      </c>
      <c r="AB94" t="str">
        <f>IF('Input Data'!AB96="","",'Input Data'!AB96*VLOOKUP((MATCH('Input Data'!$B$3,'Input Data 2'!$K$2:$K$5,0)),'Input Data 2'!$L$2:$N$5,3,FALSE))</f>
        <v/>
      </c>
      <c r="AC94" t="str">
        <f>IF('Input Data'!AC96="","",'Input Data'!AC96*VLOOKUP((MATCH('Input Data'!$B$3,'Input Data 2'!$K$2:$K$5,0)),'Input Data 2'!$L$2:$N$5,3,FALSE))</f>
        <v/>
      </c>
    </row>
    <row r="95" spans="1:29" x14ac:dyDescent="0.3">
      <c r="A95" s="17">
        <v>81</v>
      </c>
      <c r="B95" s="60"/>
      <c r="C95" t="str">
        <f>IF('Input Data'!C97="","",'Input Data'!C97*VLOOKUP((MATCH('Input Data'!$B$3,'Input Data 2'!$K$2:$K$5,0)),'Input Data 2'!$L$2:$N$5,3,FALSE))</f>
        <v/>
      </c>
      <c r="D95" t="str">
        <f>IF('Input Data'!D97="","",'Input Data'!D97*VLOOKUP((MATCH('Input Data'!$B$3,'Input Data 2'!$K$2:$K$5,0)),'Input Data 2'!$L$2:$N$5,3,FALSE))</f>
        <v/>
      </c>
      <c r="E95" t="str">
        <f>IF('Input Data'!E97="","",'Input Data'!E97*VLOOKUP((MATCH('Input Data'!$B$3,'Input Data 2'!$K$2:$K$5,0)),'Input Data 2'!$L$2:$N$5,3,FALSE))</f>
        <v/>
      </c>
      <c r="G95" s="17">
        <v>81</v>
      </c>
      <c r="H95" s="60"/>
      <c r="I95" t="str">
        <f>IF('Input Data'!I97="","",'Input Data'!I97*VLOOKUP((MATCH('Input Data'!$B$3,'Input Data 2'!$K$2:$K$5,0)),'Input Data 2'!$L$2:$N$5,3,FALSE))</f>
        <v/>
      </c>
      <c r="J95" t="str">
        <f>IF('Input Data'!J97="","",'Input Data'!J97*VLOOKUP((MATCH('Input Data'!$B$3,'Input Data 2'!$K$2:$K$5,0)),'Input Data 2'!$L$2:$N$5,3,FALSE))</f>
        <v/>
      </c>
      <c r="K95" t="str">
        <f>IF('Input Data'!K97="","",'Input Data'!K97*VLOOKUP((MATCH('Input Data'!$B$3,'Input Data 2'!$K$2:$K$5,0)),'Input Data 2'!$L$2:$N$5,3,FALSE))</f>
        <v/>
      </c>
      <c r="M95" s="17">
        <v>81</v>
      </c>
      <c r="N95" s="60"/>
      <c r="O95" t="str">
        <f>IF('Input Data'!O97="","",'Input Data'!O97*VLOOKUP((MATCH('Input Data'!$B$3,'Input Data 2'!$K$2:$K$5,0)),'Input Data 2'!$L$2:$N$5,3,FALSE))</f>
        <v/>
      </c>
      <c r="P95" t="str">
        <f>IF('Input Data'!P97="","",'Input Data'!P97*VLOOKUP((MATCH('Input Data'!$B$3,'Input Data 2'!$K$2:$K$5,0)),'Input Data 2'!$L$2:$N$5,3,FALSE))</f>
        <v/>
      </c>
      <c r="Q95" t="str">
        <f>IF('Input Data'!Q97="","",'Input Data'!Q97*VLOOKUP((MATCH('Input Data'!$B$3,'Input Data 2'!$K$2:$K$5,0)),'Input Data 2'!$L$2:$N$5,3,FALSE))</f>
        <v/>
      </c>
      <c r="S95" s="17">
        <v>81</v>
      </c>
      <c r="T95" s="60"/>
      <c r="U95" t="str">
        <f>IF('Input Data'!U97="","",'Input Data'!U97*VLOOKUP((MATCH('Input Data'!$B$3,'Input Data 2'!$K$2:$K$5,0)),'Input Data 2'!$L$2:$N$5,3,FALSE))</f>
        <v/>
      </c>
      <c r="V95" t="str">
        <f>IF('Input Data'!V97="","",'Input Data'!V97*VLOOKUP((MATCH('Input Data'!$B$3,'Input Data 2'!$K$2:$K$5,0)),'Input Data 2'!$L$2:$N$5,3,FALSE))</f>
        <v/>
      </c>
      <c r="W95" t="str">
        <f>IF('Input Data'!W97="","",'Input Data'!W97*VLOOKUP((MATCH('Input Data'!$B$3,'Input Data 2'!$K$2:$K$5,0)),'Input Data 2'!$L$2:$N$5,3,FALSE))</f>
        <v/>
      </c>
      <c r="Y95" s="17">
        <v>81</v>
      </c>
      <c r="Z95" s="60"/>
      <c r="AA95" t="str">
        <f>IF('Input Data'!AA97="","",'Input Data'!AA97*VLOOKUP((MATCH('Input Data'!$B$3,'Input Data 2'!$K$2:$K$5,0)),'Input Data 2'!$L$2:$N$5,3,FALSE))</f>
        <v/>
      </c>
      <c r="AB95" t="str">
        <f>IF('Input Data'!AB97="","",'Input Data'!AB97*VLOOKUP((MATCH('Input Data'!$B$3,'Input Data 2'!$K$2:$K$5,0)),'Input Data 2'!$L$2:$N$5,3,FALSE))</f>
        <v/>
      </c>
      <c r="AC95" t="str">
        <f>IF('Input Data'!AC97="","",'Input Data'!AC97*VLOOKUP((MATCH('Input Data'!$B$3,'Input Data 2'!$K$2:$K$5,0)),'Input Data 2'!$L$2:$N$5,3,FALSE))</f>
        <v/>
      </c>
    </row>
    <row r="96" spans="1:29" x14ac:dyDescent="0.3">
      <c r="A96" s="17">
        <v>82</v>
      </c>
      <c r="B96" s="60"/>
      <c r="C96" t="str">
        <f>IF('Input Data'!C98="","",'Input Data'!C98*VLOOKUP((MATCH('Input Data'!$B$3,'Input Data 2'!$K$2:$K$5,0)),'Input Data 2'!$L$2:$N$5,3,FALSE))</f>
        <v/>
      </c>
      <c r="D96" t="str">
        <f>IF('Input Data'!D98="","",'Input Data'!D98*VLOOKUP((MATCH('Input Data'!$B$3,'Input Data 2'!$K$2:$K$5,0)),'Input Data 2'!$L$2:$N$5,3,FALSE))</f>
        <v/>
      </c>
      <c r="E96" t="str">
        <f>IF('Input Data'!E98="","",'Input Data'!E98*VLOOKUP((MATCH('Input Data'!$B$3,'Input Data 2'!$K$2:$K$5,0)),'Input Data 2'!$L$2:$N$5,3,FALSE))</f>
        <v/>
      </c>
      <c r="G96" s="17">
        <v>82</v>
      </c>
      <c r="H96" s="60"/>
      <c r="I96" t="str">
        <f>IF('Input Data'!I98="","",'Input Data'!I98*VLOOKUP((MATCH('Input Data'!$B$3,'Input Data 2'!$K$2:$K$5,0)),'Input Data 2'!$L$2:$N$5,3,FALSE))</f>
        <v/>
      </c>
      <c r="J96" t="str">
        <f>IF('Input Data'!J98="","",'Input Data'!J98*VLOOKUP((MATCH('Input Data'!$B$3,'Input Data 2'!$K$2:$K$5,0)),'Input Data 2'!$L$2:$N$5,3,FALSE))</f>
        <v/>
      </c>
      <c r="K96" t="str">
        <f>IF('Input Data'!K98="","",'Input Data'!K98*VLOOKUP((MATCH('Input Data'!$B$3,'Input Data 2'!$K$2:$K$5,0)),'Input Data 2'!$L$2:$N$5,3,FALSE))</f>
        <v/>
      </c>
      <c r="M96" s="17">
        <v>82</v>
      </c>
      <c r="N96" s="60"/>
      <c r="O96" t="str">
        <f>IF('Input Data'!O98="","",'Input Data'!O98*VLOOKUP((MATCH('Input Data'!$B$3,'Input Data 2'!$K$2:$K$5,0)),'Input Data 2'!$L$2:$N$5,3,FALSE))</f>
        <v/>
      </c>
      <c r="P96" t="str">
        <f>IF('Input Data'!P98="","",'Input Data'!P98*VLOOKUP((MATCH('Input Data'!$B$3,'Input Data 2'!$K$2:$K$5,0)),'Input Data 2'!$L$2:$N$5,3,FALSE))</f>
        <v/>
      </c>
      <c r="Q96" t="str">
        <f>IF('Input Data'!Q98="","",'Input Data'!Q98*VLOOKUP((MATCH('Input Data'!$B$3,'Input Data 2'!$K$2:$K$5,0)),'Input Data 2'!$L$2:$N$5,3,FALSE))</f>
        <v/>
      </c>
      <c r="S96" s="17">
        <v>82</v>
      </c>
      <c r="T96" s="60"/>
      <c r="U96" t="str">
        <f>IF('Input Data'!U98="","",'Input Data'!U98*VLOOKUP((MATCH('Input Data'!$B$3,'Input Data 2'!$K$2:$K$5,0)),'Input Data 2'!$L$2:$N$5,3,FALSE))</f>
        <v/>
      </c>
      <c r="V96" t="str">
        <f>IF('Input Data'!V98="","",'Input Data'!V98*VLOOKUP((MATCH('Input Data'!$B$3,'Input Data 2'!$K$2:$K$5,0)),'Input Data 2'!$L$2:$N$5,3,FALSE))</f>
        <v/>
      </c>
      <c r="W96" t="str">
        <f>IF('Input Data'!W98="","",'Input Data'!W98*VLOOKUP((MATCH('Input Data'!$B$3,'Input Data 2'!$K$2:$K$5,0)),'Input Data 2'!$L$2:$N$5,3,FALSE))</f>
        <v/>
      </c>
      <c r="Y96" s="17">
        <v>82</v>
      </c>
      <c r="Z96" s="60"/>
      <c r="AA96" t="str">
        <f>IF('Input Data'!AA98="","",'Input Data'!AA98*VLOOKUP((MATCH('Input Data'!$B$3,'Input Data 2'!$K$2:$K$5,0)),'Input Data 2'!$L$2:$N$5,3,FALSE))</f>
        <v/>
      </c>
      <c r="AB96" t="str">
        <f>IF('Input Data'!AB98="","",'Input Data'!AB98*VLOOKUP((MATCH('Input Data'!$B$3,'Input Data 2'!$K$2:$K$5,0)),'Input Data 2'!$L$2:$N$5,3,FALSE))</f>
        <v/>
      </c>
      <c r="AC96" t="str">
        <f>IF('Input Data'!AC98="","",'Input Data'!AC98*VLOOKUP((MATCH('Input Data'!$B$3,'Input Data 2'!$K$2:$K$5,0)),'Input Data 2'!$L$2:$N$5,3,FALSE))</f>
        <v/>
      </c>
    </row>
    <row r="97" spans="1:29" x14ac:dyDescent="0.3">
      <c r="A97" s="17">
        <v>83</v>
      </c>
      <c r="B97" s="60"/>
      <c r="C97" t="str">
        <f>IF('Input Data'!C99="","",'Input Data'!C99*VLOOKUP((MATCH('Input Data'!$B$3,'Input Data 2'!$K$2:$K$5,0)),'Input Data 2'!$L$2:$N$5,3,FALSE))</f>
        <v/>
      </c>
      <c r="D97" t="str">
        <f>IF('Input Data'!D99="","",'Input Data'!D99*VLOOKUP((MATCH('Input Data'!$B$3,'Input Data 2'!$K$2:$K$5,0)),'Input Data 2'!$L$2:$N$5,3,FALSE))</f>
        <v/>
      </c>
      <c r="E97" t="str">
        <f>IF('Input Data'!E99="","",'Input Data'!E99*VLOOKUP((MATCH('Input Data'!$B$3,'Input Data 2'!$K$2:$K$5,0)),'Input Data 2'!$L$2:$N$5,3,FALSE))</f>
        <v/>
      </c>
      <c r="G97" s="17">
        <v>83</v>
      </c>
      <c r="H97" s="60"/>
      <c r="I97" t="str">
        <f>IF('Input Data'!I99="","",'Input Data'!I99*VLOOKUP((MATCH('Input Data'!$B$3,'Input Data 2'!$K$2:$K$5,0)),'Input Data 2'!$L$2:$N$5,3,FALSE))</f>
        <v/>
      </c>
      <c r="J97" t="str">
        <f>IF('Input Data'!J99="","",'Input Data'!J99*VLOOKUP((MATCH('Input Data'!$B$3,'Input Data 2'!$K$2:$K$5,0)),'Input Data 2'!$L$2:$N$5,3,FALSE))</f>
        <v/>
      </c>
      <c r="K97" t="str">
        <f>IF('Input Data'!K99="","",'Input Data'!K99*VLOOKUP((MATCH('Input Data'!$B$3,'Input Data 2'!$K$2:$K$5,0)),'Input Data 2'!$L$2:$N$5,3,FALSE))</f>
        <v/>
      </c>
      <c r="M97" s="17">
        <v>83</v>
      </c>
      <c r="N97" s="60"/>
      <c r="O97" t="str">
        <f>IF('Input Data'!O99="","",'Input Data'!O99*VLOOKUP((MATCH('Input Data'!$B$3,'Input Data 2'!$K$2:$K$5,0)),'Input Data 2'!$L$2:$N$5,3,FALSE))</f>
        <v/>
      </c>
      <c r="P97" t="str">
        <f>IF('Input Data'!P99="","",'Input Data'!P99*VLOOKUP((MATCH('Input Data'!$B$3,'Input Data 2'!$K$2:$K$5,0)),'Input Data 2'!$L$2:$N$5,3,FALSE))</f>
        <v/>
      </c>
      <c r="Q97" t="str">
        <f>IF('Input Data'!Q99="","",'Input Data'!Q99*VLOOKUP((MATCH('Input Data'!$B$3,'Input Data 2'!$K$2:$K$5,0)),'Input Data 2'!$L$2:$N$5,3,FALSE))</f>
        <v/>
      </c>
      <c r="S97" s="17">
        <v>83</v>
      </c>
      <c r="T97" s="60"/>
      <c r="U97" t="str">
        <f>IF('Input Data'!U99="","",'Input Data'!U99*VLOOKUP((MATCH('Input Data'!$B$3,'Input Data 2'!$K$2:$K$5,0)),'Input Data 2'!$L$2:$N$5,3,FALSE))</f>
        <v/>
      </c>
      <c r="V97" t="str">
        <f>IF('Input Data'!V99="","",'Input Data'!V99*VLOOKUP((MATCH('Input Data'!$B$3,'Input Data 2'!$K$2:$K$5,0)),'Input Data 2'!$L$2:$N$5,3,FALSE))</f>
        <v/>
      </c>
      <c r="W97" t="str">
        <f>IF('Input Data'!W99="","",'Input Data'!W99*VLOOKUP((MATCH('Input Data'!$B$3,'Input Data 2'!$K$2:$K$5,0)),'Input Data 2'!$L$2:$N$5,3,FALSE))</f>
        <v/>
      </c>
      <c r="Y97" s="17">
        <v>83</v>
      </c>
      <c r="Z97" s="60"/>
      <c r="AA97" t="str">
        <f>IF('Input Data'!AA99="","",'Input Data'!AA99*VLOOKUP((MATCH('Input Data'!$B$3,'Input Data 2'!$K$2:$K$5,0)),'Input Data 2'!$L$2:$N$5,3,FALSE))</f>
        <v/>
      </c>
      <c r="AB97" t="str">
        <f>IF('Input Data'!AB99="","",'Input Data'!AB99*VLOOKUP((MATCH('Input Data'!$B$3,'Input Data 2'!$K$2:$K$5,0)),'Input Data 2'!$L$2:$N$5,3,FALSE))</f>
        <v/>
      </c>
      <c r="AC97" t="str">
        <f>IF('Input Data'!AC99="","",'Input Data'!AC99*VLOOKUP((MATCH('Input Data'!$B$3,'Input Data 2'!$K$2:$K$5,0)),'Input Data 2'!$L$2:$N$5,3,FALSE))</f>
        <v/>
      </c>
    </row>
    <row r="98" spans="1:29" x14ac:dyDescent="0.3">
      <c r="A98" s="17">
        <v>84</v>
      </c>
      <c r="B98" s="60"/>
      <c r="C98" t="str">
        <f>IF('Input Data'!C100="","",'Input Data'!C100*VLOOKUP((MATCH('Input Data'!$B$3,'Input Data 2'!$K$2:$K$5,0)),'Input Data 2'!$L$2:$N$5,3,FALSE))</f>
        <v/>
      </c>
      <c r="D98" t="str">
        <f>IF('Input Data'!D100="","",'Input Data'!D100*VLOOKUP((MATCH('Input Data'!$B$3,'Input Data 2'!$K$2:$K$5,0)),'Input Data 2'!$L$2:$N$5,3,FALSE))</f>
        <v/>
      </c>
      <c r="E98" t="str">
        <f>IF('Input Data'!E100="","",'Input Data'!E100*VLOOKUP((MATCH('Input Data'!$B$3,'Input Data 2'!$K$2:$K$5,0)),'Input Data 2'!$L$2:$N$5,3,FALSE))</f>
        <v/>
      </c>
      <c r="G98" s="17">
        <v>84</v>
      </c>
      <c r="H98" s="60"/>
      <c r="I98" t="str">
        <f>IF('Input Data'!I100="","",'Input Data'!I100*VLOOKUP((MATCH('Input Data'!$B$3,'Input Data 2'!$K$2:$K$5,0)),'Input Data 2'!$L$2:$N$5,3,FALSE))</f>
        <v/>
      </c>
      <c r="J98" t="str">
        <f>IF('Input Data'!J100="","",'Input Data'!J100*VLOOKUP((MATCH('Input Data'!$B$3,'Input Data 2'!$K$2:$K$5,0)),'Input Data 2'!$L$2:$N$5,3,FALSE))</f>
        <v/>
      </c>
      <c r="K98" t="str">
        <f>IF('Input Data'!K100="","",'Input Data'!K100*VLOOKUP((MATCH('Input Data'!$B$3,'Input Data 2'!$K$2:$K$5,0)),'Input Data 2'!$L$2:$N$5,3,FALSE))</f>
        <v/>
      </c>
      <c r="M98" s="17">
        <v>84</v>
      </c>
      <c r="N98" s="60"/>
      <c r="O98" t="str">
        <f>IF('Input Data'!O100="","",'Input Data'!O100*VLOOKUP((MATCH('Input Data'!$B$3,'Input Data 2'!$K$2:$K$5,0)),'Input Data 2'!$L$2:$N$5,3,FALSE))</f>
        <v/>
      </c>
      <c r="P98" t="str">
        <f>IF('Input Data'!P100="","",'Input Data'!P100*VLOOKUP((MATCH('Input Data'!$B$3,'Input Data 2'!$K$2:$K$5,0)),'Input Data 2'!$L$2:$N$5,3,FALSE))</f>
        <v/>
      </c>
      <c r="Q98" t="str">
        <f>IF('Input Data'!Q100="","",'Input Data'!Q100*VLOOKUP((MATCH('Input Data'!$B$3,'Input Data 2'!$K$2:$K$5,0)),'Input Data 2'!$L$2:$N$5,3,FALSE))</f>
        <v/>
      </c>
      <c r="S98" s="17">
        <v>84</v>
      </c>
      <c r="T98" s="60"/>
      <c r="U98" t="str">
        <f>IF('Input Data'!U100="","",'Input Data'!U100*VLOOKUP((MATCH('Input Data'!$B$3,'Input Data 2'!$K$2:$K$5,0)),'Input Data 2'!$L$2:$N$5,3,FALSE))</f>
        <v/>
      </c>
      <c r="V98" t="str">
        <f>IF('Input Data'!V100="","",'Input Data'!V100*VLOOKUP((MATCH('Input Data'!$B$3,'Input Data 2'!$K$2:$K$5,0)),'Input Data 2'!$L$2:$N$5,3,FALSE))</f>
        <v/>
      </c>
      <c r="W98" t="str">
        <f>IF('Input Data'!W100="","",'Input Data'!W100*VLOOKUP((MATCH('Input Data'!$B$3,'Input Data 2'!$K$2:$K$5,0)),'Input Data 2'!$L$2:$N$5,3,FALSE))</f>
        <v/>
      </c>
      <c r="Y98" s="17">
        <v>84</v>
      </c>
      <c r="Z98" s="60"/>
      <c r="AA98" t="str">
        <f>IF('Input Data'!AA100="","",'Input Data'!AA100*VLOOKUP((MATCH('Input Data'!$B$3,'Input Data 2'!$K$2:$K$5,0)),'Input Data 2'!$L$2:$N$5,3,FALSE))</f>
        <v/>
      </c>
      <c r="AB98" t="str">
        <f>IF('Input Data'!AB100="","",'Input Data'!AB100*VLOOKUP((MATCH('Input Data'!$B$3,'Input Data 2'!$K$2:$K$5,0)),'Input Data 2'!$L$2:$N$5,3,FALSE))</f>
        <v/>
      </c>
      <c r="AC98" t="str">
        <f>IF('Input Data'!AC100="","",'Input Data'!AC100*VLOOKUP((MATCH('Input Data'!$B$3,'Input Data 2'!$K$2:$K$5,0)),'Input Data 2'!$L$2:$N$5,3,FALSE))</f>
        <v/>
      </c>
    </row>
    <row r="99" spans="1:29" x14ac:dyDescent="0.3">
      <c r="A99" s="17">
        <v>85</v>
      </c>
      <c r="B99" s="60"/>
      <c r="C99" t="str">
        <f>IF('Input Data'!C101="","",'Input Data'!C101*VLOOKUP((MATCH('Input Data'!$B$3,'Input Data 2'!$K$2:$K$5,0)),'Input Data 2'!$L$2:$N$5,3,FALSE))</f>
        <v/>
      </c>
      <c r="D99" t="str">
        <f>IF('Input Data'!D101="","",'Input Data'!D101*VLOOKUP((MATCH('Input Data'!$B$3,'Input Data 2'!$K$2:$K$5,0)),'Input Data 2'!$L$2:$N$5,3,FALSE))</f>
        <v/>
      </c>
      <c r="E99" t="str">
        <f>IF('Input Data'!E101="","",'Input Data'!E101*VLOOKUP((MATCH('Input Data'!$B$3,'Input Data 2'!$K$2:$K$5,0)),'Input Data 2'!$L$2:$N$5,3,FALSE))</f>
        <v/>
      </c>
      <c r="G99" s="17">
        <v>85</v>
      </c>
      <c r="H99" s="60"/>
      <c r="I99" t="str">
        <f>IF('Input Data'!I101="","",'Input Data'!I101*VLOOKUP((MATCH('Input Data'!$B$3,'Input Data 2'!$K$2:$K$5,0)),'Input Data 2'!$L$2:$N$5,3,FALSE))</f>
        <v/>
      </c>
      <c r="J99" t="str">
        <f>IF('Input Data'!J101="","",'Input Data'!J101*VLOOKUP((MATCH('Input Data'!$B$3,'Input Data 2'!$K$2:$K$5,0)),'Input Data 2'!$L$2:$N$5,3,FALSE))</f>
        <v/>
      </c>
      <c r="K99" t="str">
        <f>IF('Input Data'!K101="","",'Input Data'!K101*VLOOKUP((MATCH('Input Data'!$B$3,'Input Data 2'!$K$2:$K$5,0)),'Input Data 2'!$L$2:$N$5,3,FALSE))</f>
        <v/>
      </c>
      <c r="M99" s="17">
        <v>85</v>
      </c>
      <c r="N99" s="60"/>
      <c r="O99" t="str">
        <f>IF('Input Data'!O101="","",'Input Data'!O101*VLOOKUP((MATCH('Input Data'!$B$3,'Input Data 2'!$K$2:$K$5,0)),'Input Data 2'!$L$2:$N$5,3,FALSE))</f>
        <v/>
      </c>
      <c r="P99" t="str">
        <f>IF('Input Data'!P101="","",'Input Data'!P101*VLOOKUP((MATCH('Input Data'!$B$3,'Input Data 2'!$K$2:$K$5,0)),'Input Data 2'!$L$2:$N$5,3,FALSE))</f>
        <v/>
      </c>
      <c r="Q99" t="str">
        <f>IF('Input Data'!Q101="","",'Input Data'!Q101*VLOOKUP((MATCH('Input Data'!$B$3,'Input Data 2'!$K$2:$K$5,0)),'Input Data 2'!$L$2:$N$5,3,FALSE))</f>
        <v/>
      </c>
      <c r="S99" s="17">
        <v>85</v>
      </c>
      <c r="T99" s="60"/>
      <c r="U99" t="str">
        <f>IF('Input Data'!U101="","",'Input Data'!U101*VLOOKUP((MATCH('Input Data'!$B$3,'Input Data 2'!$K$2:$K$5,0)),'Input Data 2'!$L$2:$N$5,3,FALSE))</f>
        <v/>
      </c>
      <c r="V99" t="str">
        <f>IF('Input Data'!V101="","",'Input Data'!V101*VLOOKUP((MATCH('Input Data'!$B$3,'Input Data 2'!$K$2:$K$5,0)),'Input Data 2'!$L$2:$N$5,3,FALSE))</f>
        <v/>
      </c>
      <c r="W99" t="str">
        <f>IF('Input Data'!W101="","",'Input Data'!W101*VLOOKUP((MATCH('Input Data'!$B$3,'Input Data 2'!$K$2:$K$5,0)),'Input Data 2'!$L$2:$N$5,3,FALSE))</f>
        <v/>
      </c>
      <c r="Y99" s="17">
        <v>85</v>
      </c>
      <c r="Z99" s="60"/>
      <c r="AA99" t="str">
        <f>IF('Input Data'!AA101="","",'Input Data'!AA101*VLOOKUP((MATCH('Input Data'!$B$3,'Input Data 2'!$K$2:$K$5,0)),'Input Data 2'!$L$2:$N$5,3,FALSE))</f>
        <v/>
      </c>
      <c r="AB99" t="str">
        <f>IF('Input Data'!AB101="","",'Input Data'!AB101*VLOOKUP((MATCH('Input Data'!$B$3,'Input Data 2'!$K$2:$K$5,0)),'Input Data 2'!$L$2:$N$5,3,FALSE))</f>
        <v/>
      </c>
      <c r="AC99" t="str">
        <f>IF('Input Data'!AC101="","",'Input Data'!AC101*VLOOKUP((MATCH('Input Data'!$B$3,'Input Data 2'!$K$2:$K$5,0)),'Input Data 2'!$L$2:$N$5,3,FALSE))</f>
        <v/>
      </c>
    </row>
    <row r="100" spans="1:29" x14ac:dyDescent="0.3">
      <c r="A100" s="17">
        <v>86</v>
      </c>
      <c r="B100" s="60"/>
      <c r="C100" t="str">
        <f>IF('Input Data'!C102="","",'Input Data'!C102*VLOOKUP((MATCH('Input Data'!$B$3,'Input Data 2'!$K$2:$K$5,0)),'Input Data 2'!$L$2:$N$5,3,FALSE))</f>
        <v/>
      </c>
      <c r="D100" t="str">
        <f>IF('Input Data'!D102="","",'Input Data'!D102*VLOOKUP((MATCH('Input Data'!$B$3,'Input Data 2'!$K$2:$K$5,0)),'Input Data 2'!$L$2:$N$5,3,FALSE))</f>
        <v/>
      </c>
      <c r="E100" t="str">
        <f>IF('Input Data'!E102="","",'Input Data'!E102*VLOOKUP((MATCH('Input Data'!$B$3,'Input Data 2'!$K$2:$K$5,0)),'Input Data 2'!$L$2:$N$5,3,FALSE))</f>
        <v/>
      </c>
      <c r="G100" s="17">
        <v>86</v>
      </c>
      <c r="H100" s="60"/>
      <c r="I100" t="str">
        <f>IF('Input Data'!I102="","",'Input Data'!I102*VLOOKUP((MATCH('Input Data'!$B$3,'Input Data 2'!$K$2:$K$5,0)),'Input Data 2'!$L$2:$N$5,3,FALSE))</f>
        <v/>
      </c>
      <c r="J100" t="str">
        <f>IF('Input Data'!J102="","",'Input Data'!J102*VLOOKUP((MATCH('Input Data'!$B$3,'Input Data 2'!$K$2:$K$5,0)),'Input Data 2'!$L$2:$N$5,3,FALSE))</f>
        <v/>
      </c>
      <c r="K100" t="str">
        <f>IF('Input Data'!K102="","",'Input Data'!K102*VLOOKUP((MATCH('Input Data'!$B$3,'Input Data 2'!$K$2:$K$5,0)),'Input Data 2'!$L$2:$N$5,3,FALSE))</f>
        <v/>
      </c>
      <c r="M100" s="17">
        <v>86</v>
      </c>
      <c r="N100" s="60"/>
      <c r="O100" t="str">
        <f>IF('Input Data'!O102="","",'Input Data'!O102*VLOOKUP((MATCH('Input Data'!$B$3,'Input Data 2'!$K$2:$K$5,0)),'Input Data 2'!$L$2:$N$5,3,FALSE))</f>
        <v/>
      </c>
      <c r="P100" t="str">
        <f>IF('Input Data'!P102="","",'Input Data'!P102*VLOOKUP((MATCH('Input Data'!$B$3,'Input Data 2'!$K$2:$K$5,0)),'Input Data 2'!$L$2:$N$5,3,FALSE))</f>
        <v/>
      </c>
      <c r="Q100" t="str">
        <f>IF('Input Data'!Q102="","",'Input Data'!Q102*VLOOKUP((MATCH('Input Data'!$B$3,'Input Data 2'!$K$2:$K$5,0)),'Input Data 2'!$L$2:$N$5,3,FALSE))</f>
        <v/>
      </c>
      <c r="S100" s="17">
        <v>86</v>
      </c>
      <c r="T100" s="60"/>
      <c r="U100" t="str">
        <f>IF('Input Data'!U102="","",'Input Data'!U102*VLOOKUP((MATCH('Input Data'!$B$3,'Input Data 2'!$K$2:$K$5,0)),'Input Data 2'!$L$2:$N$5,3,FALSE))</f>
        <v/>
      </c>
      <c r="V100" t="str">
        <f>IF('Input Data'!V102="","",'Input Data'!V102*VLOOKUP((MATCH('Input Data'!$B$3,'Input Data 2'!$K$2:$K$5,0)),'Input Data 2'!$L$2:$N$5,3,FALSE))</f>
        <v/>
      </c>
      <c r="W100" t="str">
        <f>IF('Input Data'!W102="","",'Input Data'!W102*VLOOKUP((MATCH('Input Data'!$B$3,'Input Data 2'!$K$2:$K$5,0)),'Input Data 2'!$L$2:$N$5,3,FALSE))</f>
        <v/>
      </c>
      <c r="Y100" s="17">
        <v>86</v>
      </c>
      <c r="Z100" s="60"/>
      <c r="AA100" t="str">
        <f>IF('Input Data'!AA102="","",'Input Data'!AA102*VLOOKUP((MATCH('Input Data'!$B$3,'Input Data 2'!$K$2:$K$5,0)),'Input Data 2'!$L$2:$N$5,3,FALSE))</f>
        <v/>
      </c>
      <c r="AB100" t="str">
        <f>IF('Input Data'!AB102="","",'Input Data'!AB102*VLOOKUP((MATCH('Input Data'!$B$3,'Input Data 2'!$K$2:$K$5,0)),'Input Data 2'!$L$2:$N$5,3,FALSE))</f>
        <v/>
      </c>
      <c r="AC100" t="str">
        <f>IF('Input Data'!AC102="","",'Input Data'!AC102*VLOOKUP((MATCH('Input Data'!$B$3,'Input Data 2'!$K$2:$K$5,0)),'Input Data 2'!$L$2:$N$5,3,FALSE))</f>
        <v/>
      </c>
    </row>
    <row r="101" spans="1:29" x14ac:dyDescent="0.3">
      <c r="A101" s="17">
        <v>87</v>
      </c>
      <c r="B101" s="60"/>
      <c r="C101" t="str">
        <f>IF('Input Data'!C103="","",'Input Data'!C103*VLOOKUP((MATCH('Input Data'!$B$3,'Input Data 2'!$K$2:$K$5,0)),'Input Data 2'!$L$2:$N$5,3,FALSE))</f>
        <v/>
      </c>
      <c r="D101" t="str">
        <f>IF('Input Data'!D103="","",'Input Data'!D103*VLOOKUP((MATCH('Input Data'!$B$3,'Input Data 2'!$K$2:$K$5,0)),'Input Data 2'!$L$2:$N$5,3,FALSE))</f>
        <v/>
      </c>
      <c r="E101" t="str">
        <f>IF('Input Data'!E103="","",'Input Data'!E103*VLOOKUP((MATCH('Input Data'!$B$3,'Input Data 2'!$K$2:$K$5,0)),'Input Data 2'!$L$2:$N$5,3,FALSE))</f>
        <v/>
      </c>
      <c r="G101" s="17">
        <v>87</v>
      </c>
      <c r="H101" s="60"/>
      <c r="I101" t="str">
        <f>IF('Input Data'!I103="","",'Input Data'!I103*VLOOKUP((MATCH('Input Data'!$B$3,'Input Data 2'!$K$2:$K$5,0)),'Input Data 2'!$L$2:$N$5,3,FALSE))</f>
        <v/>
      </c>
      <c r="J101" t="str">
        <f>IF('Input Data'!J103="","",'Input Data'!J103*VLOOKUP((MATCH('Input Data'!$B$3,'Input Data 2'!$K$2:$K$5,0)),'Input Data 2'!$L$2:$N$5,3,FALSE))</f>
        <v/>
      </c>
      <c r="K101" t="str">
        <f>IF('Input Data'!K103="","",'Input Data'!K103*VLOOKUP((MATCH('Input Data'!$B$3,'Input Data 2'!$K$2:$K$5,0)),'Input Data 2'!$L$2:$N$5,3,FALSE))</f>
        <v/>
      </c>
      <c r="M101" s="17">
        <v>87</v>
      </c>
      <c r="N101" s="60"/>
      <c r="O101" t="str">
        <f>IF('Input Data'!O103="","",'Input Data'!O103*VLOOKUP((MATCH('Input Data'!$B$3,'Input Data 2'!$K$2:$K$5,0)),'Input Data 2'!$L$2:$N$5,3,FALSE))</f>
        <v/>
      </c>
      <c r="P101" t="str">
        <f>IF('Input Data'!P103="","",'Input Data'!P103*VLOOKUP((MATCH('Input Data'!$B$3,'Input Data 2'!$K$2:$K$5,0)),'Input Data 2'!$L$2:$N$5,3,FALSE))</f>
        <v/>
      </c>
      <c r="Q101" t="str">
        <f>IF('Input Data'!Q103="","",'Input Data'!Q103*VLOOKUP((MATCH('Input Data'!$B$3,'Input Data 2'!$K$2:$K$5,0)),'Input Data 2'!$L$2:$N$5,3,FALSE))</f>
        <v/>
      </c>
      <c r="S101" s="17">
        <v>87</v>
      </c>
      <c r="T101" s="60"/>
      <c r="U101" t="str">
        <f>IF('Input Data'!U103="","",'Input Data'!U103*VLOOKUP((MATCH('Input Data'!$B$3,'Input Data 2'!$K$2:$K$5,0)),'Input Data 2'!$L$2:$N$5,3,FALSE))</f>
        <v/>
      </c>
      <c r="V101" t="str">
        <f>IF('Input Data'!V103="","",'Input Data'!V103*VLOOKUP((MATCH('Input Data'!$B$3,'Input Data 2'!$K$2:$K$5,0)),'Input Data 2'!$L$2:$N$5,3,FALSE))</f>
        <v/>
      </c>
      <c r="W101" t="str">
        <f>IF('Input Data'!W103="","",'Input Data'!W103*VLOOKUP((MATCH('Input Data'!$B$3,'Input Data 2'!$K$2:$K$5,0)),'Input Data 2'!$L$2:$N$5,3,FALSE))</f>
        <v/>
      </c>
      <c r="Y101" s="17">
        <v>87</v>
      </c>
      <c r="Z101" s="60"/>
      <c r="AA101" t="str">
        <f>IF('Input Data'!AA103="","",'Input Data'!AA103*VLOOKUP((MATCH('Input Data'!$B$3,'Input Data 2'!$K$2:$K$5,0)),'Input Data 2'!$L$2:$N$5,3,FALSE))</f>
        <v/>
      </c>
      <c r="AB101" t="str">
        <f>IF('Input Data'!AB103="","",'Input Data'!AB103*VLOOKUP((MATCH('Input Data'!$B$3,'Input Data 2'!$K$2:$K$5,0)),'Input Data 2'!$L$2:$N$5,3,FALSE))</f>
        <v/>
      </c>
      <c r="AC101" t="str">
        <f>IF('Input Data'!AC103="","",'Input Data'!AC103*VLOOKUP((MATCH('Input Data'!$B$3,'Input Data 2'!$K$2:$K$5,0)),'Input Data 2'!$L$2:$N$5,3,FALSE))</f>
        <v/>
      </c>
    </row>
    <row r="102" spans="1:29" x14ac:dyDescent="0.3">
      <c r="A102" s="17">
        <v>88</v>
      </c>
      <c r="B102" s="60"/>
      <c r="C102" t="str">
        <f>IF('Input Data'!C104="","",'Input Data'!C104*VLOOKUP((MATCH('Input Data'!$B$3,'Input Data 2'!$K$2:$K$5,0)),'Input Data 2'!$L$2:$N$5,3,FALSE))</f>
        <v/>
      </c>
      <c r="D102" t="str">
        <f>IF('Input Data'!D104="","",'Input Data'!D104*VLOOKUP((MATCH('Input Data'!$B$3,'Input Data 2'!$K$2:$K$5,0)),'Input Data 2'!$L$2:$N$5,3,FALSE))</f>
        <v/>
      </c>
      <c r="E102" t="str">
        <f>IF('Input Data'!E104="","",'Input Data'!E104*VLOOKUP((MATCH('Input Data'!$B$3,'Input Data 2'!$K$2:$K$5,0)),'Input Data 2'!$L$2:$N$5,3,FALSE))</f>
        <v/>
      </c>
      <c r="G102" s="17">
        <v>88</v>
      </c>
      <c r="H102" s="60"/>
      <c r="I102" t="str">
        <f>IF('Input Data'!I104="","",'Input Data'!I104*VLOOKUP((MATCH('Input Data'!$B$3,'Input Data 2'!$K$2:$K$5,0)),'Input Data 2'!$L$2:$N$5,3,FALSE))</f>
        <v/>
      </c>
      <c r="J102" t="str">
        <f>IF('Input Data'!J104="","",'Input Data'!J104*VLOOKUP((MATCH('Input Data'!$B$3,'Input Data 2'!$K$2:$K$5,0)),'Input Data 2'!$L$2:$N$5,3,FALSE))</f>
        <v/>
      </c>
      <c r="K102" t="str">
        <f>IF('Input Data'!K104="","",'Input Data'!K104*VLOOKUP((MATCH('Input Data'!$B$3,'Input Data 2'!$K$2:$K$5,0)),'Input Data 2'!$L$2:$N$5,3,FALSE))</f>
        <v/>
      </c>
      <c r="M102" s="17">
        <v>88</v>
      </c>
      <c r="N102" s="60"/>
      <c r="O102" t="str">
        <f>IF('Input Data'!O104="","",'Input Data'!O104*VLOOKUP((MATCH('Input Data'!$B$3,'Input Data 2'!$K$2:$K$5,0)),'Input Data 2'!$L$2:$N$5,3,FALSE))</f>
        <v/>
      </c>
      <c r="P102" t="str">
        <f>IF('Input Data'!P104="","",'Input Data'!P104*VLOOKUP((MATCH('Input Data'!$B$3,'Input Data 2'!$K$2:$K$5,0)),'Input Data 2'!$L$2:$N$5,3,FALSE))</f>
        <v/>
      </c>
      <c r="Q102" t="str">
        <f>IF('Input Data'!Q104="","",'Input Data'!Q104*VLOOKUP((MATCH('Input Data'!$B$3,'Input Data 2'!$K$2:$K$5,0)),'Input Data 2'!$L$2:$N$5,3,FALSE))</f>
        <v/>
      </c>
      <c r="S102" s="17">
        <v>88</v>
      </c>
      <c r="T102" s="60"/>
      <c r="U102" t="str">
        <f>IF('Input Data'!U104="","",'Input Data'!U104*VLOOKUP((MATCH('Input Data'!$B$3,'Input Data 2'!$K$2:$K$5,0)),'Input Data 2'!$L$2:$N$5,3,FALSE))</f>
        <v/>
      </c>
      <c r="V102" t="str">
        <f>IF('Input Data'!V104="","",'Input Data'!V104*VLOOKUP((MATCH('Input Data'!$B$3,'Input Data 2'!$K$2:$K$5,0)),'Input Data 2'!$L$2:$N$5,3,FALSE))</f>
        <v/>
      </c>
      <c r="W102" t="str">
        <f>IF('Input Data'!W104="","",'Input Data'!W104*VLOOKUP((MATCH('Input Data'!$B$3,'Input Data 2'!$K$2:$K$5,0)),'Input Data 2'!$L$2:$N$5,3,FALSE))</f>
        <v/>
      </c>
      <c r="Y102" s="17">
        <v>88</v>
      </c>
      <c r="Z102" s="60"/>
      <c r="AA102" t="str">
        <f>IF('Input Data'!AA104="","",'Input Data'!AA104*VLOOKUP((MATCH('Input Data'!$B$3,'Input Data 2'!$K$2:$K$5,0)),'Input Data 2'!$L$2:$N$5,3,FALSE))</f>
        <v/>
      </c>
      <c r="AB102" t="str">
        <f>IF('Input Data'!AB104="","",'Input Data'!AB104*VLOOKUP((MATCH('Input Data'!$B$3,'Input Data 2'!$K$2:$K$5,0)),'Input Data 2'!$L$2:$N$5,3,FALSE))</f>
        <v/>
      </c>
      <c r="AC102" t="str">
        <f>IF('Input Data'!AC104="","",'Input Data'!AC104*VLOOKUP((MATCH('Input Data'!$B$3,'Input Data 2'!$K$2:$K$5,0)),'Input Data 2'!$L$2:$N$5,3,FALSE))</f>
        <v/>
      </c>
    </row>
    <row r="103" spans="1:29" x14ac:dyDescent="0.3">
      <c r="A103" s="17">
        <v>89</v>
      </c>
      <c r="B103" s="60"/>
      <c r="C103" t="str">
        <f>IF('Input Data'!C105="","",'Input Data'!C105*VLOOKUP((MATCH('Input Data'!$B$3,'Input Data 2'!$K$2:$K$5,0)),'Input Data 2'!$L$2:$N$5,3,FALSE))</f>
        <v/>
      </c>
      <c r="D103" t="str">
        <f>IF('Input Data'!D105="","",'Input Data'!D105*VLOOKUP((MATCH('Input Data'!$B$3,'Input Data 2'!$K$2:$K$5,0)),'Input Data 2'!$L$2:$N$5,3,FALSE))</f>
        <v/>
      </c>
      <c r="E103" t="str">
        <f>IF('Input Data'!E105="","",'Input Data'!E105*VLOOKUP((MATCH('Input Data'!$B$3,'Input Data 2'!$K$2:$K$5,0)),'Input Data 2'!$L$2:$N$5,3,FALSE))</f>
        <v/>
      </c>
      <c r="G103" s="17">
        <v>89</v>
      </c>
      <c r="H103" s="60"/>
      <c r="I103" t="str">
        <f>IF('Input Data'!I105="","",'Input Data'!I105*VLOOKUP((MATCH('Input Data'!$B$3,'Input Data 2'!$K$2:$K$5,0)),'Input Data 2'!$L$2:$N$5,3,FALSE))</f>
        <v/>
      </c>
      <c r="J103" t="str">
        <f>IF('Input Data'!J105="","",'Input Data'!J105*VLOOKUP((MATCH('Input Data'!$B$3,'Input Data 2'!$K$2:$K$5,0)),'Input Data 2'!$L$2:$N$5,3,FALSE))</f>
        <v/>
      </c>
      <c r="K103" t="str">
        <f>IF('Input Data'!K105="","",'Input Data'!K105*VLOOKUP((MATCH('Input Data'!$B$3,'Input Data 2'!$K$2:$K$5,0)),'Input Data 2'!$L$2:$N$5,3,FALSE))</f>
        <v/>
      </c>
      <c r="M103" s="17">
        <v>89</v>
      </c>
      <c r="N103" s="60"/>
      <c r="O103" t="str">
        <f>IF('Input Data'!O105="","",'Input Data'!O105*VLOOKUP((MATCH('Input Data'!$B$3,'Input Data 2'!$K$2:$K$5,0)),'Input Data 2'!$L$2:$N$5,3,FALSE))</f>
        <v/>
      </c>
      <c r="P103" t="str">
        <f>IF('Input Data'!P105="","",'Input Data'!P105*VLOOKUP((MATCH('Input Data'!$B$3,'Input Data 2'!$K$2:$K$5,0)),'Input Data 2'!$L$2:$N$5,3,FALSE))</f>
        <v/>
      </c>
      <c r="Q103" t="str">
        <f>IF('Input Data'!Q105="","",'Input Data'!Q105*VLOOKUP((MATCH('Input Data'!$B$3,'Input Data 2'!$K$2:$K$5,0)),'Input Data 2'!$L$2:$N$5,3,FALSE))</f>
        <v/>
      </c>
      <c r="S103" s="17">
        <v>89</v>
      </c>
      <c r="T103" s="60"/>
      <c r="U103" t="str">
        <f>IF('Input Data'!U105="","",'Input Data'!U105*VLOOKUP((MATCH('Input Data'!$B$3,'Input Data 2'!$K$2:$K$5,0)),'Input Data 2'!$L$2:$N$5,3,FALSE))</f>
        <v/>
      </c>
      <c r="V103" t="str">
        <f>IF('Input Data'!V105="","",'Input Data'!V105*VLOOKUP((MATCH('Input Data'!$B$3,'Input Data 2'!$K$2:$K$5,0)),'Input Data 2'!$L$2:$N$5,3,FALSE))</f>
        <v/>
      </c>
      <c r="W103" t="str">
        <f>IF('Input Data'!W105="","",'Input Data'!W105*VLOOKUP((MATCH('Input Data'!$B$3,'Input Data 2'!$K$2:$K$5,0)),'Input Data 2'!$L$2:$N$5,3,FALSE))</f>
        <v/>
      </c>
      <c r="Y103" s="17">
        <v>89</v>
      </c>
      <c r="Z103" s="60"/>
      <c r="AA103" t="str">
        <f>IF('Input Data'!AA105="","",'Input Data'!AA105*VLOOKUP((MATCH('Input Data'!$B$3,'Input Data 2'!$K$2:$K$5,0)),'Input Data 2'!$L$2:$N$5,3,FALSE))</f>
        <v/>
      </c>
      <c r="AB103" t="str">
        <f>IF('Input Data'!AB105="","",'Input Data'!AB105*VLOOKUP((MATCH('Input Data'!$B$3,'Input Data 2'!$K$2:$K$5,0)),'Input Data 2'!$L$2:$N$5,3,FALSE))</f>
        <v/>
      </c>
      <c r="AC103" t="str">
        <f>IF('Input Data'!AC105="","",'Input Data'!AC105*VLOOKUP((MATCH('Input Data'!$B$3,'Input Data 2'!$K$2:$K$5,0)),'Input Data 2'!$L$2:$N$5,3,FALSE))</f>
        <v/>
      </c>
    </row>
    <row r="104" spans="1:29" x14ac:dyDescent="0.3">
      <c r="A104" s="17">
        <v>90</v>
      </c>
      <c r="B104" s="60"/>
      <c r="C104" t="str">
        <f>IF('Input Data'!C106="","",'Input Data'!C106*VLOOKUP((MATCH('Input Data'!$B$3,'Input Data 2'!$K$2:$K$5,0)),'Input Data 2'!$L$2:$N$5,3,FALSE))</f>
        <v/>
      </c>
      <c r="D104" t="str">
        <f>IF('Input Data'!D106="","",'Input Data'!D106*VLOOKUP((MATCH('Input Data'!$B$3,'Input Data 2'!$K$2:$K$5,0)),'Input Data 2'!$L$2:$N$5,3,FALSE))</f>
        <v/>
      </c>
      <c r="E104" t="str">
        <f>IF('Input Data'!E106="","",'Input Data'!E106*VLOOKUP((MATCH('Input Data'!$B$3,'Input Data 2'!$K$2:$K$5,0)),'Input Data 2'!$L$2:$N$5,3,FALSE))</f>
        <v/>
      </c>
      <c r="G104" s="17">
        <v>90</v>
      </c>
      <c r="H104" s="60"/>
      <c r="I104" t="str">
        <f>IF('Input Data'!I106="","",'Input Data'!I106*VLOOKUP((MATCH('Input Data'!$B$3,'Input Data 2'!$K$2:$K$5,0)),'Input Data 2'!$L$2:$N$5,3,FALSE))</f>
        <v/>
      </c>
      <c r="J104" t="str">
        <f>IF('Input Data'!J106="","",'Input Data'!J106*VLOOKUP((MATCH('Input Data'!$B$3,'Input Data 2'!$K$2:$K$5,0)),'Input Data 2'!$L$2:$N$5,3,FALSE))</f>
        <v/>
      </c>
      <c r="K104" t="str">
        <f>IF('Input Data'!K106="","",'Input Data'!K106*VLOOKUP((MATCH('Input Data'!$B$3,'Input Data 2'!$K$2:$K$5,0)),'Input Data 2'!$L$2:$N$5,3,FALSE))</f>
        <v/>
      </c>
      <c r="M104" s="17">
        <v>90</v>
      </c>
      <c r="N104" s="60"/>
      <c r="O104" t="str">
        <f>IF('Input Data'!O106="","",'Input Data'!O106*VLOOKUP((MATCH('Input Data'!$B$3,'Input Data 2'!$K$2:$K$5,0)),'Input Data 2'!$L$2:$N$5,3,FALSE))</f>
        <v/>
      </c>
      <c r="P104" t="str">
        <f>IF('Input Data'!P106="","",'Input Data'!P106*VLOOKUP((MATCH('Input Data'!$B$3,'Input Data 2'!$K$2:$K$5,0)),'Input Data 2'!$L$2:$N$5,3,FALSE))</f>
        <v/>
      </c>
      <c r="Q104" t="str">
        <f>IF('Input Data'!Q106="","",'Input Data'!Q106*VLOOKUP((MATCH('Input Data'!$B$3,'Input Data 2'!$K$2:$K$5,0)),'Input Data 2'!$L$2:$N$5,3,FALSE))</f>
        <v/>
      </c>
      <c r="S104" s="17">
        <v>90</v>
      </c>
      <c r="T104" s="60"/>
      <c r="U104" t="str">
        <f>IF('Input Data'!U106="","",'Input Data'!U106*VLOOKUP((MATCH('Input Data'!$B$3,'Input Data 2'!$K$2:$K$5,0)),'Input Data 2'!$L$2:$N$5,3,FALSE))</f>
        <v/>
      </c>
      <c r="V104" t="str">
        <f>IF('Input Data'!V106="","",'Input Data'!V106*VLOOKUP((MATCH('Input Data'!$B$3,'Input Data 2'!$K$2:$K$5,0)),'Input Data 2'!$L$2:$N$5,3,FALSE))</f>
        <v/>
      </c>
      <c r="W104" t="str">
        <f>IF('Input Data'!W106="","",'Input Data'!W106*VLOOKUP((MATCH('Input Data'!$B$3,'Input Data 2'!$K$2:$K$5,0)),'Input Data 2'!$L$2:$N$5,3,FALSE))</f>
        <v/>
      </c>
      <c r="Y104" s="17">
        <v>90</v>
      </c>
      <c r="Z104" s="60"/>
      <c r="AA104" t="str">
        <f>IF('Input Data'!AA106="","",'Input Data'!AA106*VLOOKUP((MATCH('Input Data'!$B$3,'Input Data 2'!$K$2:$K$5,0)),'Input Data 2'!$L$2:$N$5,3,FALSE))</f>
        <v/>
      </c>
      <c r="AB104" t="str">
        <f>IF('Input Data'!AB106="","",'Input Data'!AB106*VLOOKUP((MATCH('Input Data'!$B$3,'Input Data 2'!$K$2:$K$5,0)),'Input Data 2'!$L$2:$N$5,3,FALSE))</f>
        <v/>
      </c>
      <c r="AC104" t="str">
        <f>IF('Input Data'!AC106="","",'Input Data'!AC106*VLOOKUP((MATCH('Input Data'!$B$3,'Input Data 2'!$K$2:$K$5,0)),'Input Data 2'!$L$2:$N$5,3,FALSE))</f>
        <v/>
      </c>
    </row>
    <row r="105" spans="1:29" x14ac:dyDescent="0.3">
      <c r="A105" s="17">
        <v>91</v>
      </c>
      <c r="B105" s="60"/>
      <c r="C105" t="str">
        <f>IF('Input Data'!C107="","",'Input Data'!C107*VLOOKUP((MATCH('Input Data'!$B$3,'Input Data 2'!$K$2:$K$5,0)),'Input Data 2'!$L$2:$N$5,3,FALSE))</f>
        <v/>
      </c>
      <c r="D105" t="str">
        <f>IF('Input Data'!D107="","",'Input Data'!D107*VLOOKUP((MATCH('Input Data'!$B$3,'Input Data 2'!$K$2:$K$5,0)),'Input Data 2'!$L$2:$N$5,3,FALSE))</f>
        <v/>
      </c>
      <c r="E105" t="str">
        <f>IF('Input Data'!E107="","",'Input Data'!E107*VLOOKUP((MATCH('Input Data'!$B$3,'Input Data 2'!$K$2:$K$5,0)),'Input Data 2'!$L$2:$N$5,3,FALSE))</f>
        <v/>
      </c>
      <c r="G105" s="17">
        <v>91</v>
      </c>
      <c r="H105" s="61"/>
      <c r="I105" t="str">
        <f>IF('Input Data'!I107="","",'Input Data'!I107*VLOOKUP((MATCH('Input Data'!$B$3,'Input Data 2'!$K$2:$K$5,0)),'Input Data 2'!$L$2:$N$5,3,FALSE))</f>
        <v/>
      </c>
      <c r="J105" t="str">
        <f>IF('Input Data'!J107="","",'Input Data'!J107*VLOOKUP((MATCH('Input Data'!$B$3,'Input Data 2'!$K$2:$K$5,0)),'Input Data 2'!$L$2:$N$5,3,FALSE))</f>
        <v/>
      </c>
      <c r="K105" t="str">
        <f>IF('Input Data'!K107="","",'Input Data'!K107*VLOOKUP((MATCH('Input Data'!$B$3,'Input Data 2'!$K$2:$K$5,0)),'Input Data 2'!$L$2:$N$5,3,FALSE))</f>
        <v/>
      </c>
      <c r="M105" s="17">
        <v>91</v>
      </c>
      <c r="N105" s="61"/>
      <c r="O105" t="str">
        <f>IF('Input Data'!O107="","",'Input Data'!O107*VLOOKUP((MATCH('Input Data'!$B$3,'Input Data 2'!$K$2:$K$5,0)),'Input Data 2'!$L$2:$N$5,3,FALSE))</f>
        <v/>
      </c>
      <c r="P105" t="str">
        <f>IF('Input Data'!P107="","",'Input Data'!P107*VLOOKUP((MATCH('Input Data'!$B$3,'Input Data 2'!$K$2:$K$5,0)),'Input Data 2'!$L$2:$N$5,3,FALSE))</f>
        <v/>
      </c>
      <c r="Q105" t="str">
        <f>IF('Input Data'!Q107="","",'Input Data'!Q107*VLOOKUP((MATCH('Input Data'!$B$3,'Input Data 2'!$K$2:$K$5,0)),'Input Data 2'!$L$2:$N$5,3,FALSE))</f>
        <v/>
      </c>
      <c r="S105" s="17">
        <v>91</v>
      </c>
      <c r="T105" s="61"/>
      <c r="U105" t="str">
        <f>IF('Input Data'!U107="","",'Input Data'!U107*VLOOKUP((MATCH('Input Data'!$B$3,'Input Data 2'!$K$2:$K$5,0)),'Input Data 2'!$L$2:$N$5,3,FALSE))</f>
        <v/>
      </c>
      <c r="V105" t="str">
        <f>IF('Input Data'!V107="","",'Input Data'!V107*VLOOKUP((MATCH('Input Data'!$B$3,'Input Data 2'!$K$2:$K$5,0)),'Input Data 2'!$L$2:$N$5,3,FALSE))</f>
        <v/>
      </c>
      <c r="W105" t="str">
        <f>IF('Input Data'!W107="","",'Input Data'!W107*VLOOKUP((MATCH('Input Data'!$B$3,'Input Data 2'!$K$2:$K$5,0)),'Input Data 2'!$L$2:$N$5,3,FALSE))</f>
        <v/>
      </c>
      <c r="Y105" s="17">
        <v>91</v>
      </c>
      <c r="Z105" s="61"/>
      <c r="AA105" t="str">
        <f>IF('Input Data'!AA107="","",'Input Data'!AA107*VLOOKUP((MATCH('Input Data'!$B$3,'Input Data 2'!$K$2:$K$5,0)),'Input Data 2'!$L$2:$N$5,3,FALSE))</f>
        <v/>
      </c>
      <c r="AB105" t="str">
        <f>IF('Input Data'!AB107="","",'Input Data'!AB107*VLOOKUP((MATCH('Input Data'!$B$3,'Input Data 2'!$K$2:$K$5,0)),'Input Data 2'!$L$2:$N$5,3,FALSE))</f>
        <v/>
      </c>
      <c r="AC105" t="str">
        <f>IF('Input Data'!AC107="","",'Input Data'!AC107*VLOOKUP((MATCH('Input Data'!$B$3,'Input Data 2'!$K$2:$K$5,0)),'Input Data 2'!$L$2:$N$5,3,FALSE))</f>
        <v/>
      </c>
    </row>
    <row r="106" spans="1:29" x14ac:dyDescent="0.3">
      <c r="A106" s="17">
        <v>92</v>
      </c>
      <c r="B106" s="60"/>
      <c r="C106" t="str">
        <f>IF('Input Data'!C108="","",'Input Data'!C108*VLOOKUP((MATCH('Input Data'!$B$3,'Input Data 2'!$K$2:$K$5,0)),'Input Data 2'!$L$2:$N$5,3,FALSE))</f>
        <v/>
      </c>
      <c r="D106" t="str">
        <f>IF('Input Data'!D108="","",'Input Data'!D108*VLOOKUP((MATCH('Input Data'!$B$3,'Input Data 2'!$K$2:$K$5,0)),'Input Data 2'!$L$2:$N$5,3,FALSE))</f>
        <v/>
      </c>
      <c r="E106" t="str">
        <f>IF('Input Data'!E108="","",'Input Data'!E108*VLOOKUP((MATCH('Input Data'!$B$3,'Input Data 2'!$K$2:$K$5,0)),'Input Data 2'!$L$2:$N$5,3,FALSE))</f>
        <v/>
      </c>
      <c r="G106" s="17">
        <v>92</v>
      </c>
      <c r="H106" s="61"/>
      <c r="I106" t="str">
        <f>IF('Input Data'!I108="","",'Input Data'!I108*VLOOKUP((MATCH('Input Data'!$B$3,'Input Data 2'!$K$2:$K$5,0)),'Input Data 2'!$L$2:$N$5,3,FALSE))</f>
        <v/>
      </c>
      <c r="J106" t="str">
        <f>IF('Input Data'!J108="","",'Input Data'!J108*VLOOKUP((MATCH('Input Data'!$B$3,'Input Data 2'!$K$2:$K$5,0)),'Input Data 2'!$L$2:$N$5,3,FALSE))</f>
        <v/>
      </c>
      <c r="K106" t="str">
        <f>IF('Input Data'!K108="","",'Input Data'!K108*VLOOKUP((MATCH('Input Data'!$B$3,'Input Data 2'!$K$2:$K$5,0)),'Input Data 2'!$L$2:$N$5,3,FALSE))</f>
        <v/>
      </c>
      <c r="M106" s="17">
        <v>92</v>
      </c>
      <c r="N106" s="61"/>
      <c r="O106" t="str">
        <f>IF('Input Data'!O108="","",'Input Data'!O108*VLOOKUP((MATCH('Input Data'!$B$3,'Input Data 2'!$K$2:$K$5,0)),'Input Data 2'!$L$2:$N$5,3,FALSE))</f>
        <v/>
      </c>
      <c r="P106" t="str">
        <f>IF('Input Data'!P108="","",'Input Data'!P108*VLOOKUP((MATCH('Input Data'!$B$3,'Input Data 2'!$K$2:$K$5,0)),'Input Data 2'!$L$2:$N$5,3,FALSE))</f>
        <v/>
      </c>
      <c r="Q106" t="str">
        <f>IF('Input Data'!Q108="","",'Input Data'!Q108*VLOOKUP((MATCH('Input Data'!$B$3,'Input Data 2'!$K$2:$K$5,0)),'Input Data 2'!$L$2:$N$5,3,FALSE))</f>
        <v/>
      </c>
      <c r="S106" s="17">
        <v>92</v>
      </c>
      <c r="T106" s="61"/>
      <c r="U106" t="str">
        <f>IF('Input Data'!U108="","",'Input Data'!U108*VLOOKUP((MATCH('Input Data'!$B$3,'Input Data 2'!$K$2:$K$5,0)),'Input Data 2'!$L$2:$N$5,3,FALSE))</f>
        <v/>
      </c>
      <c r="V106" t="str">
        <f>IF('Input Data'!V108="","",'Input Data'!V108*VLOOKUP((MATCH('Input Data'!$B$3,'Input Data 2'!$K$2:$K$5,0)),'Input Data 2'!$L$2:$N$5,3,FALSE))</f>
        <v/>
      </c>
      <c r="W106" t="str">
        <f>IF('Input Data'!W108="","",'Input Data'!W108*VLOOKUP((MATCH('Input Data'!$B$3,'Input Data 2'!$K$2:$K$5,0)),'Input Data 2'!$L$2:$N$5,3,FALSE))</f>
        <v/>
      </c>
      <c r="Y106" s="17">
        <v>92</v>
      </c>
      <c r="Z106" s="61"/>
      <c r="AA106" t="str">
        <f>IF('Input Data'!AA108="","",'Input Data'!AA108*VLOOKUP((MATCH('Input Data'!$B$3,'Input Data 2'!$K$2:$K$5,0)),'Input Data 2'!$L$2:$N$5,3,FALSE))</f>
        <v/>
      </c>
      <c r="AB106" t="str">
        <f>IF('Input Data'!AB108="","",'Input Data'!AB108*VLOOKUP((MATCH('Input Data'!$B$3,'Input Data 2'!$K$2:$K$5,0)),'Input Data 2'!$L$2:$N$5,3,FALSE))</f>
        <v/>
      </c>
      <c r="AC106" t="str">
        <f>IF('Input Data'!AC108="","",'Input Data'!AC108*VLOOKUP((MATCH('Input Data'!$B$3,'Input Data 2'!$K$2:$K$5,0)),'Input Data 2'!$L$2:$N$5,3,FALSE))</f>
        <v/>
      </c>
    </row>
    <row r="107" spans="1:29" x14ac:dyDescent="0.3">
      <c r="A107" s="17">
        <v>93</v>
      </c>
      <c r="B107" s="60"/>
      <c r="C107" t="str">
        <f>IF('Input Data'!C109="","",'Input Data'!C109*VLOOKUP((MATCH('Input Data'!$B$3,'Input Data 2'!$K$2:$K$5,0)),'Input Data 2'!$L$2:$N$5,3,FALSE))</f>
        <v/>
      </c>
      <c r="D107" t="str">
        <f>IF('Input Data'!D109="","",'Input Data'!D109*VLOOKUP((MATCH('Input Data'!$B$3,'Input Data 2'!$K$2:$K$5,0)),'Input Data 2'!$L$2:$N$5,3,FALSE))</f>
        <v/>
      </c>
      <c r="E107" t="str">
        <f>IF('Input Data'!E109="","",'Input Data'!E109*VLOOKUP((MATCH('Input Data'!$B$3,'Input Data 2'!$K$2:$K$5,0)),'Input Data 2'!$L$2:$N$5,3,FALSE))</f>
        <v/>
      </c>
      <c r="G107" s="17">
        <v>93</v>
      </c>
      <c r="H107" s="61"/>
      <c r="I107" t="str">
        <f>IF('Input Data'!I109="","",'Input Data'!I109*VLOOKUP((MATCH('Input Data'!$B$3,'Input Data 2'!$K$2:$K$5,0)),'Input Data 2'!$L$2:$N$5,3,FALSE))</f>
        <v/>
      </c>
      <c r="J107" t="str">
        <f>IF('Input Data'!J109="","",'Input Data'!J109*VLOOKUP((MATCH('Input Data'!$B$3,'Input Data 2'!$K$2:$K$5,0)),'Input Data 2'!$L$2:$N$5,3,FALSE))</f>
        <v/>
      </c>
      <c r="K107" t="str">
        <f>IF('Input Data'!K109="","",'Input Data'!K109*VLOOKUP((MATCH('Input Data'!$B$3,'Input Data 2'!$K$2:$K$5,0)),'Input Data 2'!$L$2:$N$5,3,FALSE))</f>
        <v/>
      </c>
      <c r="M107" s="17">
        <v>93</v>
      </c>
      <c r="N107" s="61"/>
      <c r="O107" t="str">
        <f>IF('Input Data'!O109="","",'Input Data'!O109*VLOOKUP((MATCH('Input Data'!$B$3,'Input Data 2'!$K$2:$K$5,0)),'Input Data 2'!$L$2:$N$5,3,FALSE))</f>
        <v/>
      </c>
      <c r="P107" t="str">
        <f>IF('Input Data'!P109="","",'Input Data'!P109*VLOOKUP((MATCH('Input Data'!$B$3,'Input Data 2'!$K$2:$K$5,0)),'Input Data 2'!$L$2:$N$5,3,FALSE))</f>
        <v/>
      </c>
      <c r="Q107" t="str">
        <f>IF('Input Data'!Q109="","",'Input Data'!Q109*VLOOKUP((MATCH('Input Data'!$B$3,'Input Data 2'!$K$2:$K$5,0)),'Input Data 2'!$L$2:$N$5,3,FALSE))</f>
        <v/>
      </c>
      <c r="S107" s="17">
        <v>93</v>
      </c>
      <c r="T107" s="61"/>
      <c r="U107" t="str">
        <f>IF('Input Data'!U109="","",'Input Data'!U109*VLOOKUP((MATCH('Input Data'!$B$3,'Input Data 2'!$K$2:$K$5,0)),'Input Data 2'!$L$2:$N$5,3,FALSE))</f>
        <v/>
      </c>
      <c r="V107" t="str">
        <f>IF('Input Data'!V109="","",'Input Data'!V109*VLOOKUP((MATCH('Input Data'!$B$3,'Input Data 2'!$K$2:$K$5,0)),'Input Data 2'!$L$2:$N$5,3,FALSE))</f>
        <v/>
      </c>
      <c r="W107" t="str">
        <f>IF('Input Data'!W109="","",'Input Data'!W109*VLOOKUP((MATCH('Input Data'!$B$3,'Input Data 2'!$K$2:$K$5,0)),'Input Data 2'!$L$2:$N$5,3,FALSE))</f>
        <v/>
      </c>
      <c r="Y107" s="17">
        <v>93</v>
      </c>
      <c r="Z107" s="61"/>
      <c r="AA107" t="str">
        <f>IF('Input Data'!AA109="","",'Input Data'!AA109*VLOOKUP((MATCH('Input Data'!$B$3,'Input Data 2'!$K$2:$K$5,0)),'Input Data 2'!$L$2:$N$5,3,FALSE))</f>
        <v/>
      </c>
      <c r="AB107" t="str">
        <f>IF('Input Data'!AB109="","",'Input Data'!AB109*VLOOKUP((MATCH('Input Data'!$B$3,'Input Data 2'!$K$2:$K$5,0)),'Input Data 2'!$L$2:$N$5,3,FALSE))</f>
        <v/>
      </c>
      <c r="AC107" t="str">
        <f>IF('Input Data'!AC109="","",'Input Data'!AC109*VLOOKUP((MATCH('Input Data'!$B$3,'Input Data 2'!$K$2:$K$5,0)),'Input Data 2'!$L$2:$N$5,3,FALSE))</f>
        <v/>
      </c>
    </row>
    <row r="108" spans="1:29" x14ac:dyDescent="0.3">
      <c r="A108" s="17">
        <v>94</v>
      </c>
      <c r="B108" s="60"/>
      <c r="C108" t="str">
        <f>IF('Input Data'!C110="","",'Input Data'!C110*VLOOKUP((MATCH('Input Data'!$B$3,'Input Data 2'!$K$2:$K$5,0)),'Input Data 2'!$L$2:$N$5,3,FALSE))</f>
        <v/>
      </c>
      <c r="D108" t="str">
        <f>IF('Input Data'!D110="","",'Input Data'!D110*VLOOKUP((MATCH('Input Data'!$B$3,'Input Data 2'!$K$2:$K$5,0)),'Input Data 2'!$L$2:$N$5,3,FALSE))</f>
        <v/>
      </c>
      <c r="E108" t="str">
        <f>IF('Input Data'!E110="","",'Input Data'!E110*VLOOKUP((MATCH('Input Data'!$B$3,'Input Data 2'!$K$2:$K$5,0)),'Input Data 2'!$L$2:$N$5,3,FALSE))</f>
        <v/>
      </c>
      <c r="G108" s="17">
        <v>94</v>
      </c>
      <c r="H108" s="61"/>
      <c r="I108" t="str">
        <f>IF('Input Data'!I110="","",'Input Data'!I110*VLOOKUP((MATCH('Input Data'!$B$3,'Input Data 2'!$K$2:$K$5,0)),'Input Data 2'!$L$2:$N$5,3,FALSE))</f>
        <v/>
      </c>
      <c r="J108" t="str">
        <f>IF('Input Data'!J110="","",'Input Data'!J110*VLOOKUP((MATCH('Input Data'!$B$3,'Input Data 2'!$K$2:$K$5,0)),'Input Data 2'!$L$2:$N$5,3,FALSE))</f>
        <v/>
      </c>
      <c r="K108" t="str">
        <f>IF('Input Data'!K110="","",'Input Data'!K110*VLOOKUP((MATCH('Input Data'!$B$3,'Input Data 2'!$K$2:$K$5,0)),'Input Data 2'!$L$2:$N$5,3,FALSE))</f>
        <v/>
      </c>
      <c r="M108" s="17">
        <v>94</v>
      </c>
      <c r="N108" s="61"/>
      <c r="O108" t="str">
        <f>IF('Input Data'!O110="","",'Input Data'!O110*VLOOKUP((MATCH('Input Data'!$B$3,'Input Data 2'!$K$2:$K$5,0)),'Input Data 2'!$L$2:$N$5,3,FALSE))</f>
        <v/>
      </c>
      <c r="P108" t="str">
        <f>IF('Input Data'!P110="","",'Input Data'!P110*VLOOKUP((MATCH('Input Data'!$B$3,'Input Data 2'!$K$2:$K$5,0)),'Input Data 2'!$L$2:$N$5,3,FALSE))</f>
        <v/>
      </c>
      <c r="Q108" t="str">
        <f>IF('Input Data'!Q110="","",'Input Data'!Q110*VLOOKUP((MATCH('Input Data'!$B$3,'Input Data 2'!$K$2:$K$5,0)),'Input Data 2'!$L$2:$N$5,3,FALSE))</f>
        <v/>
      </c>
      <c r="S108" s="17">
        <v>94</v>
      </c>
      <c r="T108" s="61"/>
      <c r="U108" t="str">
        <f>IF('Input Data'!U110="","",'Input Data'!U110*VLOOKUP((MATCH('Input Data'!$B$3,'Input Data 2'!$K$2:$K$5,0)),'Input Data 2'!$L$2:$N$5,3,FALSE))</f>
        <v/>
      </c>
      <c r="V108" t="str">
        <f>IF('Input Data'!V110="","",'Input Data'!V110*VLOOKUP((MATCH('Input Data'!$B$3,'Input Data 2'!$K$2:$K$5,0)),'Input Data 2'!$L$2:$N$5,3,FALSE))</f>
        <v/>
      </c>
      <c r="W108" t="str">
        <f>IF('Input Data'!W110="","",'Input Data'!W110*VLOOKUP((MATCH('Input Data'!$B$3,'Input Data 2'!$K$2:$K$5,0)),'Input Data 2'!$L$2:$N$5,3,FALSE))</f>
        <v/>
      </c>
      <c r="Y108" s="17">
        <v>94</v>
      </c>
      <c r="Z108" s="61"/>
      <c r="AA108" t="str">
        <f>IF('Input Data'!AA110="","",'Input Data'!AA110*VLOOKUP((MATCH('Input Data'!$B$3,'Input Data 2'!$K$2:$K$5,0)),'Input Data 2'!$L$2:$N$5,3,FALSE))</f>
        <v/>
      </c>
      <c r="AB108" t="str">
        <f>IF('Input Data'!AB110="","",'Input Data'!AB110*VLOOKUP((MATCH('Input Data'!$B$3,'Input Data 2'!$K$2:$K$5,0)),'Input Data 2'!$L$2:$N$5,3,FALSE))</f>
        <v/>
      </c>
      <c r="AC108" t="str">
        <f>IF('Input Data'!AC110="","",'Input Data'!AC110*VLOOKUP((MATCH('Input Data'!$B$3,'Input Data 2'!$K$2:$K$5,0)),'Input Data 2'!$L$2:$N$5,3,FALSE))</f>
        <v/>
      </c>
    </row>
    <row r="109" spans="1:29" x14ac:dyDescent="0.3">
      <c r="A109" s="17">
        <v>95</v>
      </c>
      <c r="B109" s="60"/>
      <c r="C109" t="str">
        <f>IF('Input Data'!C111="","",'Input Data'!C111*VLOOKUP((MATCH('Input Data'!$B$3,'Input Data 2'!$K$2:$K$5,0)),'Input Data 2'!$L$2:$N$5,3,FALSE))</f>
        <v/>
      </c>
      <c r="D109" t="str">
        <f>IF('Input Data'!D111="","",'Input Data'!D111*VLOOKUP((MATCH('Input Data'!$B$3,'Input Data 2'!$K$2:$K$5,0)),'Input Data 2'!$L$2:$N$5,3,FALSE))</f>
        <v/>
      </c>
      <c r="E109" t="str">
        <f>IF('Input Data'!E111="","",'Input Data'!E111*VLOOKUP((MATCH('Input Data'!$B$3,'Input Data 2'!$K$2:$K$5,0)),'Input Data 2'!$L$2:$N$5,3,FALSE))</f>
        <v/>
      </c>
      <c r="G109" s="17">
        <v>95</v>
      </c>
      <c r="H109" s="61"/>
      <c r="I109" t="str">
        <f>IF('Input Data'!I111="","",'Input Data'!I111*VLOOKUP((MATCH('Input Data'!$B$3,'Input Data 2'!$K$2:$K$5,0)),'Input Data 2'!$L$2:$N$5,3,FALSE))</f>
        <v/>
      </c>
      <c r="J109" t="str">
        <f>IF('Input Data'!J111="","",'Input Data'!J111*VLOOKUP((MATCH('Input Data'!$B$3,'Input Data 2'!$K$2:$K$5,0)),'Input Data 2'!$L$2:$N$5,3,FALSE))</f>
        <v/>
      </c>
      <c r="K109" t="str">
        <f>IF('Input Data'!K111="","",'Input Data'!K111*VLOOKUP((MATCH('Input Data'!$B$3,'Input Data 2'!$K$2:$K$5,0)),'Input Data 2'!$L$2:$N$5,3,FALSE))</f>
        <v/>
      </c>
      <c r="M109" s="17">
        <v>95</v>
      </c>
      <c r="N109" s="61"/>
      <c r="O109" t="str">
        <f>IF('Input Data'!O111="","",'Input Data'!O111*VLOOKUP((MATCH('Input Data'!$B$3,'Input Data 2'!$K$2:$K$5,0)),'Input Data 2'!$L$2:$N$5,3,FALSE))</f>
        <v/>
      </c>
      <c r="P109" t="str">
        <f>IF('Input Data'!P111="","",'Input Data'!P111*VLOOKUP((MATCH('Input Data'!$B$3,'Input Data 2'!$K$2:$K$5,0)),'Input Data 2'!$L$2:$N$5,3,FALSE))</f>
        <v/>
      </c>
      <c r="Q109" t="str">
        <f>IF('Input Data'!Q111="","",'Input Data'!Q111*VLOOKUP((MATCH('Input Data'!$B$3,'Input Data 2'!$K$2:$K$5,0)),'Input Data 2'!$L$2:$N$5,3,FALSE))</f>
        <v/>
      </c>
      <c r="S109" s="17">
        <v>95</v>
      </c>
      <c r="T109" s="61"/>
      <c r="U109" t="str">
        <f>IF('Input Data'!U111="","",'Input Data'!U111*VLOOKUP((MATCH('Input Data'!$B$3,'Input Data 2'!$K$2:$K$5,0)),'Input Data 2'!$L$2:$N$5,3,FALSE))</f>
        <v/>
      </c>
      <c r="V109" t="str">
        <f>IF('Input Data'!V111="","",'Input Data'!V111*VLOOKUP((MATCH('Input Data'!$B$3,'Input Data 2'!$K$2:$K$5,0)),'Input Data 2'!$L$2:$N$5,3,FALSE))</f>
        <v/>
      </c>
      <c r="W109" t="str">
        <f>IF('Input Data'!W111="","",'Input Data'!W111*VLOOKUP((MATCH('Input Data'!$B$3,'Input Data 2'!$K$2:$K$5,0)),'Input Data 2'!$L$2:$N$5,3,FALSE))</f>
        <v/>
      </c>
      <c r="Y109" s="17">
        <v>95</v>
      </c>
      <c r="Z109" s="61"/>
      <c r="AA109" t="str">
        <f>IF('Input Data'!AA111="","",'Input Data'!AA111*VLOOKUP((MATCH('Input Data'!$B$3,'Input Data 2'!$K$2:$K$5,0)),'Input Data 2'!$L$2:$N$5,3,FALSE))</f>
        <v/>
      </c>
      <c r="AB109" t="str">
        <f>IF('Input Data'!AB111="","",'Input Data'!AB111*VLOOKUP((MATCH('Input Data'!$B$3,'Input Data 2'!$K$2:$K$5,0)),'Input Data 2'!$L$2:$N$5,3,FALSE))</f>
        <v/>
      </c>
      <c r="AC109" t="str">
        <f>IF('Input Data'!AC111="","",'Input Data'!AC111*VLOOKUP((MATCH('Input Data'!$B$3,'Input Data 2'!$K$2:$K$5,0)),'Input Data 2'!$L$2:$N$5,3,FALSE))</f>
        <v/>
      </c>
    </row>
    <row r="110" spans="1:29" x14ac:dyDescent="0.3">
      <c r="A110" s="17">
        <v>96</v>
      </c>
      <c r="B110" s="60"/>
      <c r="C110" t="str">
        <f>IF('Input Data'!C112="","",'Input Data'!C112*VLOOKUP((MATCH('Input Data'!$B$3,'Input Data 2'!$K$2:$K$5,0)),'Input Data 2'!$L$2:$N$5,3,FALSE))</f>
        <v/>
      </c>
      <c r="D110" t="str">
        <f>IF('Input Data'!D112="","",'Input Data'!D112*VLOOKUP((MATCH('Input Data'!$B$3,'Input Data 2'!$K$2:$K$5,0)),'Input Data 2'!$L$2:$N$5,3,FALSE))</f>
        <v/>
      </c>
      <c r="E110" t="str">
        <f>IF('Input Data'!E112="","",'Input Data'!E112*VLOOKUP((MATCH('Input Data'!$B$3,'Input Data 2'!$K$2:$K$5,0)),'Input Data 2'!$L$2:$N$5,3,FALSE))</f>
        <v/>
      </c>
      <c r="G110" s="17">
        <v>96</v>
      </c>
      <c r="H110" s="61"/>
      <c r="I110" t="str">
        <f>IF('Input Data'!I112="","",'Input Data'!I112*VLOOKUP((MATCH('Input Data'!$B$3,'Input Data 2'!$K$2:$K$5,0)),'Input Data 2'!$L$2:$N$5,3,FALSE))</f>
        <v/>
      </c>
      <c r="J110" t="str">
        <f>IF('Input Data'!J112="","",'Input Data'!J112*VLOOKUP((MATCH('Input Data'!$B$3,'Input Data 2'!$K$2:$K$5,0)),'Input Data 2'!$L$2:$N$5,3,FALSE))</f>
        <v/>
      </c>
      <c r="K110" t="str">
        <f>IF('Input Data'!K112="","",'Input Data'!K112*VLOOKUP((MATCH('Input Data'!$B$3,'Input Data 2'!$K$2:$K$5,0)),'Input Data 2'!$L$2:$N$5,3,FALSE))</f>
        <v/>
      </c>
      <c r="M110" s="17">
        <v>96</v>
      </c>
      <c r="N110" s="61"/>
      <c r="O110" t="str">
        <f>IF('Input Data'!O112="","",'Input Data'!O112*VLOOKUP((MATCH('Input Data'!$B$3,'Input Data 2'!$K$2:$K$5,0)),'Input Data 2'!$L$2:$N$5,3,FALSE))</f>
        <v/>
      </c>
      <c r="P110" t="str">
        <f>IF('Input Data'!P112="","",'Input Data'!P112*VLOOKUP((MATCH('Input Data'!$B$3,'Input Data 2'!$K$2:$K$5,0)),'Input Data 2'!$L$2:$N$5,3,FALSE))</f>
        <v/>
      </c>
      <c r="Q110" t="str">
        <f>IF('Input Data'!Q112="","",'Input Data'!Q112*VLOOKUP((MATCH('Input Data'!$B$3,'Input Data 2'!$K$2:$K$5,0)),'Input Data 2'!$L$2:$N$5,3,FALSE))</f>
        <v/>
      </c>
      <c r="S110" s="17">
        <v>96</v>
      </c>
      <c r="T110" s="61"/>
      <c r="U110" t="str">
        <f>IF('Input Data'!U112="","",'Input Data'!U112*VLOOKUP((MATCH('Input Data'!$B$3,'Input Data 2'!$K$2:$K$5,0)),'Input Data 2'!$L$2:$N$5,3,FALSE))</f>
        <v/>
      </c>
      <c r="V110" t="str">
        <f>IF('Input Data'!V112="","",'Input Data'!V112*VLOOKUP((MATCH('Input Data'!$B$3,'Input Data 2'!$K$2:$K$5,0)),'Input Data 2'!$L$2:$N$5,3,FALSE))</f>
        <v/>
      </c>
      <c r="W110" t="str">
        <f>IF('Input Data'!W112="","",'Input Data'!W112*VLOOKUP((MATCH('Input Data'!$B$3,'Input Data 2'!$K$2:$K$5,0)),'Input Data 2'!$L$2:$N$5,3,FALSE))</f>
        <v/>
      </c>
      <c r="Y110" s="17">
        <v>96</v>
      </c>
      <c r="Z110" s="61"/>
      <c r="AA110" t="str">
        <f>IF('Input Data'!AA112="","",'Input Data'!AA112*VLOOKUP((MATCH('Input Data'!$B$3,'Input Data 2'!$K$2:$K$5,0)),'Input Data 2'!$L$2:$N$5,3,FALSE))</f>
        <v/>
      </c>
      <c r="AB110" t="str">
        <f>IF('Input Data'!AB112="","",'Input Data'!AB112*VLOOKUP((MATCH('Input Data'!$B$3,'Input Data 2'!$K$2:$K$5,0)),'Input Data 2'!$L$2:$N$5,3,FALSE))</f>
        <v/>
      </c>
      <c r="AC110" t="str">
        <f>IF('Input Data'!AC112="","",'Input Data'!AC112*VLOOKUP((MATCH('Input Data'!$B$3,'Input Data 2'!$K$2:$K$5,0)),'Input Data 2'!$L$2:$N$5,3,FALSE))</f>
        <v/>
      </c>
    </row>
    <row r="111" spans="1:29" x14ac:dyDescent="0.3">
      <c r="A111" s="17">
        <v>97</v>
      </c>
      <c r="B111" s="60"/>
      <c r="C111" t="str">
        <f>IF('Input Data'!C113="","",'Input Data'!C113*VLOOKUP((MATCH('Input Data'!$B$3,'Input Data 2'!$K$2:$K$5,0)),'Input Data 2'!$L$2:$N$5,3,FALSE))</f>
        <v/>
      </c>
      <c r="D111" t="str">
        <f>IF('Input Data'!D113="","",'Input Data'!D113*VLOOKUP((MATCH('Input Data'!$B$3,'Input Data 2'!$K$2:$K$5,0)),'Input Data 2'!$L$2:$N$5,3,FALSE))</f>
        <v/>
      </c>
      <c r="E111" t="str">
        <f>IF('Input Data'!E113="","",'Input Data'!E113*VLOOKUP((MATCH('Input Data'!$B$3,'Input Data 2'!$K$2:$K$5,0)),'Input Data 2'!$L$2:$N$5,3,FALSE))</f>
        <v/>
      </c>
      <c r="G111" s="17">
        <v>97</v>
      </c>
      <c r="H111" s="61"/>
      <c r="I111" t="str">
        <f>IF('Input Data'!I113="","",'Input Data'!I113*VLOOKUP((MATCH('Input Data'!$B$3,'Input Data 2'!$K$2:$K$5,0)),'Input Data 2'!$L$2:$N$5,3,FALSE))</f>
        <v/>
      </c>
      <c r="J111" t="str">
        <f>IF('Input Data'!J113="","",'Input Data'!J113*VLOOKUP((MATCH('Input Data'!$B$3,'Input Data 2'!$K$2:$K$5,0)),'Input Data 2'!$L$2:$N$5,3,FALSE))</f>
        <v/>
      </c>
      <c r="K111" t="str">
        <f>IF('Input Data'!K113="","",'Input Data'!K113*VLOOKUP((MATCH('Input Data'!$B$3,'Input Data 2'!$K$2:$K$5,0)),'Input Data 2'!$L$2:$N$5,3,FALSE))</f>
        <v/>
      </c>
      <c r="M111" s="17">
        <v>97</v>
      </c>
      <c r="N111" s="61"/>
      <c r="O111" t="str">
        <f>IF('Input Data'!O113="","",'Input Data'!O113*VLOOKUP((MATCH('Input Data'!$B$3,'Input Data 2'!$K$2:$K$5,0)),'Input Data 2'!$L$2:$N$5,3,FALSE))</f>
        <v/>
      </c>
      <c r="P111" t="str">
        <f>IF('Input Data'!P113="","",'Input Data'!P113*VLOOKUP((MATCH('Input Data'!$B$3,'Input Data 2'!$K$2:$K$5,0)),'Input Data 2'!$L$2:$N$5,3,FALSE))</f>
        <v/>
      </c>
      <c r="Q111" t="str">
        <f>IF('Input Data'!Q113="","",'Input Data'!Q113*VLOOKUP((MATCH('Input Data'!$B$3,'Input Data 2'!$K$2:$K$5,0)),'Input Data 2'!$L$2:$N$5,3,FALSE))</f>
        <v/>
      </c>
      <c r="S111" s="17">
        <v>97</v>
      </c>
      <c r="T111" s="61"/>
      <c r="U111" t="str">
        <f>IF('Input Data'!U113="","",'Input Data'!U113*VLOOKUP((MATCH('Input Data'!$B$3,'Input Data 2'!$K$2:$K$5,0)),'Input Data 2'!$L$2:$N$5,3,FALSE))</f>
        <v/>
      </c>
      <c r="V111" t="str">
        <f>IF('Input Data'!V113="","",'Input Data'!V113*VLOOKUP((MATCH('Input Data'!$B$3,'Input Data 2'!$K$2:$K$5,0)),'Input Data 2'!$L$2:$N$5,3,FALSE))</f>
        <v/>
      </c>
      <c r="W111" t="str">
        <f>IF('Input Data'!W113="","",'Input Data'!W113*VLOOKUP((MATCH('Input Data'!$B$3,'Input Data 2'!$K$2:$K$5,0)),'Input Data 2'!$L$2:$N$5,3,FALSE))</f>
        <v/>
      </c>
      <c r="Y111" s="17">
        <v>97</v>
      </c>
      <c r="Z111" s="61"/>
      <c r="AA111" t="str">
        <f>IF('Input Data'!AA113="","",'Input Data'!AA113*VLOOKUP((MATCH('Input Data'!$B$3,'Input Data 2'!$K$2:$K$5,0)),'Input Data 2'!$L$2:$N$5,3,FALSE))</f>
        <v/>
      </c>
      <c r="AB111" t="str">
        <f>IF('Input Data'!AB113="","",'Input Data'!AB113*VLOOKUP((MATCH('Input Data'!$B$3,'Input Data 2'!$K$2:$K$5,0)),'Input Data 2'!$L$2:$N$5,3,FALSE))</f>
        <v/>
      </c>
      <c r="AC111" t="str">
        <f>IF('Input Data'!AC113="","",'Input Data'!AC113*VLOOKUP((MATCH('Input Data'!$B$3,'Input Data 2'!$K$2:$K$5,0)),'Input Data 2'!$L$2:$N$5,3,FALSE))</f>
        <v/>
      </c>
    </row>
    <row r="112" spans="1:29" x14ac:dyDescent="0.3">
      <c r="A112" s="17">
        <v>98</v>
      </c>
      <c r="B112" s="60"/>
      <c r="C112" t="str">
        <f>IF('Input Data'!C114="","",'Input Data'!C114*VLOOKUP((MATCH('Input Data'!$B$3,'Input Data 2'!$K$2:$K$5,0)),'Input Data 2'!$L$2:$N$5,3,FALSE))</f>
        <v/>
      </c>
      <c r="D112" t="str">
        <f>IF('Input Data'!D114="","",'Input Data'!D114*VLOOKUP((MATCH('Input Data'!$B$3,'Input Data 2'!$K$2:$K$5,0)),'Input Data 2'!$L$2:$N$5,3,FALSE))</f>
        <v/>
      </c>
      <c r="E112" t="str">
        <f>IF('Input Data'!E114="","",'Input Data'!E114*VLOOKUP((MATCH('Input Data'!$B$3,'Input Data 2'!$K$2:$K$5,0)),'Input Data 2'!$L$2:$N$5,3,FALSE))</f>
        <v/>
      </c>
      <c r="G112" s="17">
        <v>98</v>
      </c>
      <c r="H112" s="61"/>
      <c r="I112" t="str">
        <f>IF('Input Data'!I114="","",'Input Data'!I114*VLOOKUP((MATCH('Input Data'!$B$3,'Input Data 2'!$K$2:$K$5,0)),'Input Data 2'!$L$2:$N$5,3,FALSE))</f>
        <v/>
      </c>
      <c r="J112" t="str">
        <f>IF('Input Data'!J114="","",'Input Data'!J114*VLOOKUP((MATCH('Input Data'!$B$3,'Input Data 2'!$K$2:$K$5,0)),'Input Data 2'!$L$2:$N$5,3,FALSE))</f>
        <v/>
      </c>
      <c r="K112" t="str">
        <f>IF('Input Data'!K114="","",'Input Data'!K114*VLOOKUP((MATCH('Input Data'!$B$3,'Input Data 2'!$K$2:$K$5,0)),'Input Data 2'!$L$2:$N$5,3,FALSE))</f>
        <v/>
      </c>
      <c r="M112" s="17">
        <v>98</v>
      </c>
      <c r="N112" s="61"/>
      <c r="O112" t="str">
        <f>IF('Input Data'!O114="","",'Input Data'!O114*VLOOKUP((MATCH('Input Data'!$B$3,'Input Data 2'!$K$2:$K$5,0)),'Input Data 2'!$L$2:$N$5,3,FALSE))</f>
        <v/>
      </c>
      <c r="P112" t="str">
        <f>IF('Input Data'!P114="","",'Input Data'!P114*VLOOKUP((MATCH('Input Data'!$B$3,'Input Data 2'!$K$2:$K$5,0)),'Input Data 2'!$L$2:$N$5,3,FALSE))</f>
        <v/>
      </c>
      <c r="Q112" t="str">
        <f>IF('Input Data'!Q114="","",'Input Data'!Q114*VLOOKUP((MATCH('Input Data'!$B$3,'Input Data 2'!$K$2:$K$5,0)),'Input Data 2'!$L$2:$N$5,3,FALSE))</f>
        <v/>
      </c>
      <c r="S112" s="17">
        <v>98</v>
      </c>
      <c r="T112" s="61"/>
      <c r="U112" t="str">
        <f>IF('Input Data'!U114="","",'Input Data'!U114*VLOOKUP((MATCH('Input Data'!$B$3,'Input Data 2'!$K$2:$K$5,0)),'Input Data 2'!$L$2:$N$5,3,FALSE))</f>
        <v/>
      </c>
      <c r="V112" t="str">
        <f>IF('Input Data'!V114="","",'Input Data'!V114*VLOOKUP((MATCH('Input Data'!$B$3,'Input Data 2'!$K$2:$K$5,0)),'Input Data 2'!$L$2:$N$5,3,FALSE))</f>
        <v/>
      </c>
      <c r="W112" t="str">
        <f>IF('Input Data'!W114="","",'Input Data'!W114*VLOOKUP((MATCH('Input Data'!$B$3,'Input Data 2'!$K$2:$K$5,0)),'Input Data 2'!$L$2:$N$5,3,FALSE))</f>
        <v/>
      </c>
      <c r="Y112" s="17">
        <v>98</v>
      </c>
      <c r="Z112" s="61"/>
      <c r="AA112" t="str">
        <f>IF('Input Data'!AA114="","",'Input Data'!AA114*VLOOKUP((MATCH('Input Data'!$B$3,'Input Data 2'!$K$2:$K$5,0)),'Input Data 2'!$L$2:$N$5,3,FALSE))</f>
        <v/>
      </c>
      <c r="AB112" t="str">
        <f>IF('Input Data'!AB114="","",'Input Data'!AB114*VLOOKUP((MATCH('Input Data'!$B$3,'Input Data 2'!$K$2:$K$5,0)),'Input Data 2'!$L$2:$N$5,3,FALSE))</f>
        <v/>
      </c>
      <c r="AC112" t="str">
        <f>IF('Input Data'!AC114="","",'Input Data'!AC114*VLOOKUP((MATCH('Input Data'!$B$3,'Input Data 2'!$K$2:$K$5,0)),'Input Data 2'!$L$2:$N$5,3,FALSE))</f>
        <v/>
      </c>
    </row>
    <row r="113" spans="1:29" x14ac:dyDescent="0.3">
      <c r="A113" s="17">
        <v>99</v>
      </c>
      <c r="B113" s="60"/>
      <c r="C113" t="str">
        <f>IF('Input Data'!C115="","",'Input Data'!C115*VLOOKUP((MATCH('Input Data'!$B$3,'Input Data 2'!$K$2:$K$5,0)),'Input Data 2'!$L$2:$N$5,3,FALSE))</f>
        <v/>
      </c>
      <c r="D113" t="str">
        <f>IF('Input Data'!D115="","",'Input Data'!D115*VLOOKUP((MATCH('Input Data'!$B$3,'Input Data 2'!$K$2:$K$5,0)),'Input Data 2'!$L$2:$N$5,3,FALSE))</f>
        <v/>
      </c>
      <c r="E113" t="str">
        <f>IF('Input Data'!E115="","",'Input Data'!E115*VLOOKUP((MATCH('Input Data'!$B$3,'Input Data 2'!$K$2:$K$5,0)),'Input Data 2'!$L$2:$N$5,3,FALSE))</f>
        <v/>
      </c>
      <c r="G113" s="17">
        <v>99</v>
      </c>
      <c r="H113" s="61"/>
      <c r="I113" t="str">
        <f>IF('Input Data'!I115="","",'Input Data'!I115*VLOOKUP((MATCH('Input Data'!$B$3,'Input Data 2'!$K$2:$K$5,0)),'Input Data 2'!$L$2:$N$5,3,FALSE))</f>
        <v/>
      </c>
      <c r="J113" t="str">
        <f>IF('Input Data'!J115="","",'Input Data'!J115*VLOOKUP((MATCH('Input Data'!$B$3,'Input Data 2'!$K$2:$K$5,0)),'Input Data 2'!$L$2:$N$5,3,FALSE))</f>
        <v/>
      </c>
      <c r="K113" t="str">
        <f>IF('Input Data'!K115="","",'Input Data'!K115*VLOOKUP((MATCH('Input Data'!$B$3,'Input Data 2'!$K$2:$K$5,0)),'Input Data 2'!$L$2:$N$5,3,FALSE))</f>
        <v/>
      </c>
      <c r="M113" s="17">
        <v>99</v>
      </c>
      <c r="N113" s="61"/>
      <c r="O113" t="str">
        <f>IF('Input Data'!O115="","",'Input Data'!O115*VLOOKUP((MATCH('Input Data'!$B$3,'Input Data 2'!$K$2:$K$5,0)),'Input Data 2'!$L$2:$N$5,3,FALSE))</f>
        <v/>
      </c>
      <c r="P113" t="str">
        <f>IF('Input Data'!P115="","",'Input Data'!P115*VLOOKUP((MATCH('Input Data'!$B$3,'Input Data 2'!$K$2:$K$5,0)),'Input Data 2'!$L$2:$N$5,3,FALSE))</f>
        <v/>
      </c>
      <c r="Q113" t="str">
        <f>IF('Input Data'!Q115="","",'Input Data'!Q115*VLOOKUP((MATCH('Input Data'!$B$3,'Input Data 2'!$K$2:$K$5,0)),'Input Data 2'!$L$2:$N$5,3,FALSE))</f>
        <v/>
      </c>
      <c r="S113" s="17">
        <v>99</v>
      </c>
      <c r="T113" s="61"/>
      <c r="U113" t="str">
        <f>IF('Input Data'!U115="","",'Input Data'!U115*VLOOKUP((MATCH('Input Data'!$B$3,'Input Data 2'!$K$2:$K$5,0)),'Input Data 2'!$L$2:$N$5,3,FALSE))</f>
        <v/>
      </c>
      <c r="V113" t="str">
        <f>IF('Input Data'!V115="","",'Input Data'!V115*VLOOKUP((MATCH('Input Data'!$B$3,'Input Data 2'!$K$2:$K$5,0)),'Input Data 2'!$L$2:$N$5,3,FALSE))</f>
        <v/>
      </c>
      <c r="W113" t="str">
        <f>IF('Input Data'!W115="","",'Input Data'!W115*VLOOKUP((MATCH('Input Data'!$B$3,'Input Data 2'!$K$2:$K$5,0)),'Input Data 2'!$L$2:$N$5,3,FALSE))</f>
        <v/>
      </c>
      <c r="Y113" s="17">
        <v>99</v>
      </c>
      <c r="Z113" s="61"/>
      <c r="AA113" t="str">
        <f>IF('Input Data'!AA115="","",'Input Data'!AA115*VLOOKUP((MATCH('Input Data'!$B$3,'Input Data 2'!$K$2:$K$5,0)),'Input Data 2'!$L$2:$N$5,3,FALSE))</f>
        <v/>
      </c>
      <c r="AB113" t="str">
        <f>IF('Input Data'!AB115="","",'Input Data'!AB115*VLOOKUP((MATCH('Input Data'!$B$3,'Input Data 2'!$K$2:$K$5,0)),'Input Data 2'!$L$2:$N$5,3,FALSE))</f>
        <v/>
      </c>
      <c r="AC113" t="str">
        <f>IF('Input Data'!AC115="","",'Input Data'!AC115*VLOOKUP((MATCH('Input Data'!$B$3,'Input Data 2'!$K$2:$K$5,0)),'Input Data 2'!$L$2:$N$5,3,FALSE))</f>
        <v/>
      </c>
    </row>
    <row r="114" spans="1:29" x14ac:dyDescent="0.3">
      <c r="A114" s="17">
        <v>100</v>
      </c>
      <c r="B114" s="60"/>
      <c r="C114" t="str">
        <f>IF('Input Data'!C116="","",'Input Data'!C116*VLOOKUP((MATCH('Input Data'!$B$3,'Input Data 2'!$K$2:$K$5,0)),'Input Data 2'!$L$2:$N$5,3,FALSE))</f>
        <v/>
      </c>
      <c r="D114" t="str">
        <f>IF('Input Data'!D116="","",'Input Data'!D116*VLOOKUP((MATCH('Input Data'!$B$3,'Input Data 2'!$K$2:$K$5,0)),'Input Data 2'!$L$2:$N$5,3,FALSE))</f>
        <v/>
      </c>
      <c r="E114" t="str">
        <f>IF('Input Data'!E116="","",'Input Data'!E116*VLOOKUP((MATCH('Input Data'!$B$3,'Input Data 2'!$K$2:$K$5,0)),'Input Data 2'!$L$2:$N$5,3,FALSE))</f>
        <v/>
      </c>
      <c r="G114" s="17">
        <v>100</v>
      </c>
      <c r="H114" s="61"/>
      <c r="I114" t="str">
        <f>IF('Input Data'!I116="","",'Input Data'!I116*VLOOKUP((MATCH('Input Data'!$B$3,'Input Data 2'!$K$2:$K$5,0)),'Input Data 2'!$L$2:$N$5,3,FALSE))</f>
        <v/>
      </c>
      <c r="J114" t="str">
        <f>IF('Input Data'!J116="","",'Input Data'!J116*VLOOKUP((MATCH('Input Data'!$B$3,'Input Data 2'!$K$2:$K$5,0)),'Input Data 2'!$L$2:$N$5,3,FALSE))</f>
        <v/>
      </c>
      <c r="K114" t="str">
        <f>IF('Input Data'!K116="","",'Input Data'!K116*VLOOKUP((MATCH('Input Data'!$B$3,'Input Data 2'!$K$2:$K$5,0)),'Input Data 2'!$L$2:$N$5,3,FALSE))</f>
        <v/>
      </c>
      <c r="M114" s="17">
        <v>100</v>
      </c>
      <c r="N114" s="61"/>
      <c r="O114" t="str">
        <f>IF('Input Data'!O116="","",'Input Data'!O116*VLOOKUP((MATCH('Input Data'!$B$3,'Input Data 2'!$K$2:$K$5,0)),'Input Data 2'!$L$2:$N$5,3,FALSE))</f>
        <v/>
      </c>
      <c r="P114" t="str">
        <f>IF('Input Data'!P116="","",'Input Data'!P116*VLOOKUP((MATCH('Input Data'!$B$3,'Input Data 2'!$K$2:$K$5,0)),'Input Data 2'!$L$2:$N$5,3,FALSE))</f>
        <v/>
      </c>
      <c r="Q114" t="str">
        <f>IF('Input Data'!Q116="","",'Input Data'!Q116*VLOOKUP((MATCH('Input Data'!$B$3,'Input Data 2'!$K$2:$K$5,0)),'Input Data 2'!$L$2:$N$5,3,FALSE))</f>
        <v/>
      </c>
      <c r="S114" s="17">
        <v>100</v>
      </c>
      <c r="T114" s="61"/>
      <c r="U114" t="str">
        <f>IF('Input Data'!U116="","",'Input Data'!U116*VLOOKUP((MATCH('Input Data'!$B$3,'Input Data 2'!$K$2:$K$5,0)),'Input Data 2'!$L$2:$N$5,3,FALSE))</f>
        <v/>
      </c>
      <c r="V114" t="str">
        <f>IF('Input Data'!V116="","",'Input Data'!V116*VLOOKUP((MATCH('Input Data'!$B$3,'Input Data 2'!$K$2:$K$5,0)),'Input Data 2'!$L$2:$N$5,3,FALSE))</f>
        <v/>
      </c>
      <c r="W114" t="str">
        <f>IF('Input Data'!W116="","",'Input Data'!W116*VLOOKUP((MATCH('Input Data'!$B$3,'Input Data 2'!$K$2:$K$5,0)),'Input Data 2'!$L$2:$N$5,3,FALSE))</f>
        <v/>
      </c>
      <c r="Y114" s="17">
        <v>100</v>
      </c>
      <c r="Z114" s="61"/>
      <c r="AA114" t="str">
        <f>IF('Input Data'!AA116="","",'Input Data'!AA116*VLOOKUP((MATCH('Input Data'!$B$3,'Input Data 2'!$K$2:$K$5,0)),'Input Data 2'!$L$2:$N$5,3,FALSE))</f>
        <v/>
      </c>
      <c r="AB114" t="str">
        <f>IF('Input Data'!AB116="","",'Input Data'!AB116*VLOOKUP((MATCH('Input Data'!$B$3,'Input Data 2'!$K$2:$K$5,0)),'Input Data 2'!$L$2:$N$5,3,FALSE))</f>
        <v/>
      </c>
      <c r="AC114" t="str">
        <f>IF('Input Data'!AC116="","",'Input Data'!AC116*VLOOKUP((MATCH('Input Data'!$B$3,'Input Data 2'!$K$2:$K$5,0)),'Input Data 2'!$L$2:$N$5,3,FALSE))</f>
        <v/>
      </c>
    </row>
    <row r="115" spans="1:29" x14ac:dyDescent="0.3">
      <c r="A115" s="17">
        <v>101</v>
      </c>
      <c r="B115" s="60"/>
      <c r="C115" t="str">
        <f>IF('Input Data'!C117="","",'Input Data'!C117*VLOOKUP((MATCH('Input Data'!$B$3,'Input Data 2'!$K$2:$K$5,0)),'Input Data 2'!$L$2:$N$5,3,FALSE))</f>
        <v/>
      </c>
      <c r="D115" t="str">
        <f>IF('Input Data'!D117="","",'Input Data'!D117*VLOOKUP((MATCH('Input Data'!$B$3,'Input Data 2'!$K$2:$K$5,0)),'Input Data 2'!$L$2:$N$5,3,FALSE))</f>
        <v/>
      </c>
      <c r="E115" t="str">
        <f>IF('Input Data'!E117="","",'Input Data'!E117*VLOOKUP((MATCH('Input Data'!$B$3,'Input Data 2'!$K$2:$K$5,0)),'Input Data 2'!$L$2:$N$5,3,FALSE))</f>
        <v/>
      </c>
      <c r="G115" s="17">
        <v>101</v>
      </c>
      <c r="H115" s="61"/>
      <c r="I115" t="str">
        <f>IF('Input Data'!I117="","",'Input Data'!I117*VLOOKUP((MATCH('Input Data'!$B$3,'Input Data 2'!$K$2:$K$5,0)),'Input Data 2'!$L$2:$N$5,3,FALSE))</f>
        <v/>
      </c>
      <c r="J115" t="str">
        <f>IF('Input Data'!J117="","",'Input Data'!J117*VLOOKUP((MATCH('Input Data'!$B$3,'Input Data 2'!$K$2:$K$5,0)),'Input Data 2'!$L$2:$N$5,3,FALSE))</f>
        <v/>
      </c>
      <c r="K115" t="str">
        <f>IF('Input Data'!K117="","",'Input Data'!K117*VLOOKUP((MATCH('Input Data'!$B$3,'Input Data 2'!$K$2:$K$5,0)),'Input Data 2'!$L$2:$N$5,3,FALSE))</f>
        <v/>
      </c>
      <c r="M115" s="17">
        <v>101</v>
      </c>
      <c r="N115" s="61"/>
      <c r="O115" t="str">
        <f>IF('Input Data'!O117="","",'Input Data'!O117*VLOOKUP((MATCH('Input Data'!$B$3,'Input Data 2'!$K$2:$K$5,0)),'Input Data 2'!$L$2:$N$5,3,FALSE))</f>
        <v/>
      </c>
      <c r="P115" t="str">
        <f>IF('Input Data'!P117="","",'Input Data'!P117*VLOOKUP((MATCH('Input Data'!$B$3,'Input Data 2'!$K$2:$K$5,0)),'Input Data 2'!$L$2:$N$5,3,FALSE))</f>
        <v/>
      </c>
      <c r="Q115" t="str">
        <f>IF('Input Data'!Q117="","",'Input Data'!Q117*VLOOKUP((MATCH('Input Data'!$B$3,'Input Data 2'!$K$2:$K$5,0)),'Input Data 2'!$L$2:$N$5,3,FALSE))</f>
        <v/>
      </c>
      <c r="S115" s="17">
        <v>101</v>
      </c>
      <c r="T115" s="61"/>
      <c r="U115" t="str">
        <f>IF('Input Data'!U117="","",'Input Data'!U117*VLOOKUP((MATCH('Input Data'!$B$3,'Input Data 2'!$K$2:$K$5,0)),'Input Data 2'!$L$2:$N$5,3,FALSE))</f>
        <v/>
      </c>
      <c r="V115" t="str">
        <f>IF('Input Data'!V117="","",'Input Data'!V117*VLOOKUP((MATCH('Input Data'!$B$3,'Input Data 2'!$K$2:$K$5,0)),'Input Data 2'!$L$2:$N$5,3,FALSE))</f>
        <v/>
      </c>
      <c r="W115" t="str">
        <f>IF('Input Data'!W117="","",'Input Data'!W117*VLOOKUP((MATCH('Input Data'!$B$3,'Input Data 2'!$K$2:$K$5,0)),'Input Data 2'!$L$2:$N$5,3,FALSE))</f>
        <v/>
      </c>
      <c r="Y115" s="17">
        <v>101</v>
      </c>
      <c r="Z115" s="61"/>
      <c r="AA115" t="str">
        <f>IF('Input Data'!AA117="","",'Input Data'!AA117*VLOOKUP((MATCH('Input Data'!$B$3,'Input Data 2'!$K$2:$K$5,0)),'Input Data 2'!$L$2:$N$5,3,FALSE))</f>
        <v/>
      </c>
      <c r="AB115" t="str">
        <f>IF('Input Data'!AB117="","",'Input Data'!AB117*VLOOKUP((MATCH('Input Data'!$B$3,'Input Data 2'!$K$2:$K$5,0)),'Input Data 2'!$L$2:$N$5,3,FALSE))</f>
        <v/>
      </c>
      <c r="AC115" t="str">
        <f>IF('Input Data'!AC117="","",'Input Data'!AC117*VLOOKUP((MATCH('Input Data'!$B$3,'Input Data 2'!$K$2:$K$5,0)),'Input Data 2'!$L$2:$N$5,3,FALSE))</f>
        <v/>
      </c>
    </row>
    <row r="116" spans="1:29" x14ac:dyDescent="0.3">
      <c r="A116" s="17">
        <v>102</v>
      </c>
      <c r="B116" s="60"/>
      <c r="C116" t="str">
        <f>IF('Input Data'!C118="","",'Input Data'!C118*VLOOKUP((MATCH('Input Data'!$B$3,'Input Data 2'!$K$2:$K$5,0)),'Input Data 2'!$L$2:$N$5,3,FALSE))</f>
        <v/>
      </c>
      <c r="D116" t="str">
        <f>IF('Input Data'!D118="","",'Input Data'!D118*VLOOKUP((MATCH('Input Data'!$B$3,'Input Data 2'!$K$2:$K$5,0)),'Input Data 2'!$L$2:$N$5,3,FALSE))</f>
        <v/>
      </c>
      <c r="E116" t="str">
        <f>IF('Input Data'!E118="","",'Input Data'!E118*VLOOKUP((MATCH('Input Data'!$B$3,'Input Data 2'!$K$2:$K$5,0)),'Input Data 2'!$L$2:$N$5,3,FALSE))</f>
        <v/>
      </c>
      <c r="G116" s="17">
        <v>102</v>
      </c>
      <c r="H116" s="61"/>
      <c r="I116" t="str">
        <f>IF('Input Data'!I118="","",'Input Data'!I118*VLOOKUP((MATCH('Input Data'!$B$3,'Input Data 2'!$K$2:$K$5,0)),'Input Data 2'!$L$2:$N$5,3,FALSE))</f>
        <v/>
      </c>
      <c r="J116" t="str">
        <f>IF('Input Data'!J118="","",'Input Data'!J118*VLOOKUP((MATCH('Input Data'!$B$3,'Input Data 2'!$K$2:$K$5,0)),'Input Data 2'!$L$2:$N$5,3,FALSE))</f>
        <v/>
      </c>
      <c r="K116" t="str">
        <f>IF('Input Data'!K118="","",'Input Data'!K118*VLOOKUP((MATCH('Input Data'!$B$3,'Input Data 2'!$K$2:$K$5,0)),'Input Data 2'!$L$2:$N$5,3,FALSE))</f>
        <v/>
      </c>
      <c r="M116" s="17">
        <v>102</v>
      </c>
      <c r="N116" s="61"/>
      <c r="O116" t="str">
        <f>IF('Input Data'!O118="","",'Input Data'!O118*VLOOKUP((MATCH('Input Data'!$B$3,'Input Data 2'!$K$2:$K$5,0)),'Input Data 2'!$L$2:$N$5,3,FALSE))</f>
        <v/>
      </c>
      <c r="P116" t="str">
        <f>IF('Input Data'!P118="","",'Input Data'!P118*VLOOKUP((MATCH('Input Data'!$B$3,'Input Data 2'!$K$2:$K$5,0)),'Input Data 2'!$L$2:$N$5,3,FALSE))</f>
        <v/>
      </c>
      <c r="Q116" t="str">
        <f>IF('Input Data'!Q118="","",'Input Data'!Q118*VLOOKUP((MATCH('Input Data'!$B$3,'Input Data 2'!$K$2:$K$5,0)),'Input Data 2'!$L$2:$N$5,3,FALSE))</f>
        <v/>
      </c>
      <c r="S116" s="17">
        <v>102</v>
      </c>
      <c r="T116" s="61"/>
      <c r="U116" t="str">
        <f>IF('Input Data'!U118="","",'Input Data'!U118*VLOOKUP((MATCH('Input Data'!$B$3,'Input Data 2'!$K$2:$K$5,0)),'Input Data 2'!$L$2:$N$5,3,FALSE))</f>
        <v/>
      </c>
      <c r="V116" t="str">
        <f>IF('Input Data'!V118="","",'Input Data'!V118*VLOOKUP((MATCH('Input Data'!$B$3,'Input Data 2'!$K$2:$K$5,0)),'Input Data 2'!$L$2:$N$5,3,FALSE))</f>
        <v/>
      </c>
      <c r="W116" t="str">
        <f>IF('Input Data'!W118="","",'Input Data'!W118*VLOOKUP((MATCH('Input Data'!$B$3,'Input Data 2'!$K$2:$K$5,0)),'Input Data 2'!$L$2:$N$5,3,FALSE))</f>
        <v/>
      </c>
      <c r="Y116" s="17">
        <v>102</v>
      </c>
      <c r="Z116" s="61"/>
      <c r="AA116" t="str">
        <f>IF('Input Data'!AA118="","",'Input Data'!AA118*VLOOKUP((MATCH('Input Data'!$B$3,'Input Data 2'!$K$2:$K$5,0)),'Input Data 2'!$L$2:$N$5,3,FALSE))</f>
        <v/>
      </c>
      <c r="AB116" t="str">
        <f>IF('Input Data'!AB118="","",'Input Data'!AB118*VLOOKUP((MATCH('Input Data'!$B$3,'Input Data 2'!$K$2:$K$5,0)),'Input Data 2'!$L$2:$N$5,3,FALSE))</f>
        <v/>
      </c>
      <c r="AC116" t="str">
        <f>IF('Input Data'!AC118="","",'Input Data'!AC118*VLOOKUP((MATCH('Input Data'!$B$3,'Input Data 2'!$K$2:$K$5,0)),'Input Data 2'!$L$2:$N$5,3,FALSE))</f>
        <v/>
      </c>
    </row>
    <row r="117" spans="1:29" x14ac:dyDescent="0.3">
      <c r="A117" s="17">
        <v>103</v>
      </c>
      <c r="B117" s="60"/>
      <c r="C117" t="str">
        <f>IF('Input Data'!C119="","",'Input Data'!C119*VLOOKUP((MATCH('Input Data'!$B$3,'Input Data 2'!$K$2:$K$5,0)),'Input Data 2'!$L$2:$N$5,3,FALSE))</f>
        <v/>
      </c>
      <c r="D117" t="str">
        <f>IF('Input Data'!D119="","",'Input Data'!D119*VLOOKUP((MATCH('Input Data'!$B$3,'Input Data 2'!$K$2:$K$5,0)),'Input Data 2'!$L$2:$N$5,3,FALSE))</f>
        <v/>
      </c>
      <c r="E117" t="str">
        <f>IF('Input Data'!E119="","",'Input Data'!E119*VLOOKUP((MATCH('Input Data'!$B$3,'Input Data 2'!$K$2:$K$5,0)),'Input Data 2'!$L$2:$N$5,3,FALSE))</f>
        <v/>
      </c>
      <c r="G117" s="17">
        <v>103</v>
      </c>
      <c r="H117" s="61"/>
      <c r="I117" t="str">
        <f>IF('Input Data'!I119="","",'Input Data'!I119*VLOOKUP((MATCH('Input Data'!$B$3,'Input Data 2'!$K$2:$K$5,0)),'Input Data 2'!$L$2:$N$5,3,FALSE))</f>
        <v/>
      </c>
      <c r="J117" t="str">
        <f>IF('Input Data'!J119="","",'Input Data'!J119*VLOOKUP((MATCH('Input Data'!$B$3,'Input Data 2'!$K$2:$K$5,0)),'Input Data 2'!$L$2:$N$5,3,FALSE))</f>
        <v/>
      </c>
      <c r="K117" t="str">
        <f>IF('Input Data'!K119="","",'Input Data'!K119*VLOOKUP((MATCH('Input Data'!$B$3,'Input Data 2'!$K$2:$K$5,0)),'Input Data 2'!$L$2:$N$5,3,FALSE))</f>
        <v/>
      </c>
      <c r="M117" s="17">
        <v>103</v>
      </c>
      <c r="N117" s="61"/>
      <c r="O117" t="str">
        <f>IF('Input Data'!O119="","",'Input Data'!O119*VLOOKUP((MATCH('Input Data'!$B$3,'Input Data 2'!$K$2:$K$5,0)),'Input Data 2'!$L$2:$N$5,3,FALSE))</f>
        <v/>
      </c>
      <c r="P117" t="str">
        <f>IF('Input Data'!P119="","",'Input Data'!P119*VLOOKUP((MATCH('Input Data'!$B$3,'Input Data 2'!$K$2:$K$5,0)),'Input Data 2'!$L$2:$N$5,3,FALSE))</f>
        <v/>
      </c>
      <c r="Q117" t="str">
        <f>IF('Input Data'!Q119="","",'Input Data'!Q119*VLOOKUP((MATCH('Input Data'!$B$3,'Input Data 2'!$K$2:$K$5,0)),'Input Data 2'!$L$2:$N$5,3,FALSE))</f>
        <v/>
      </c>
      <c r="S117" s="17">
        <v>103</v>
      </c>
      <c r="T117" s="61"/>
      <c r="U117" t="str">
        <f>IF('Input Data'!U119="","",'Input Data'!U119*VLOOKUP((MATCH('Input Data'!$B$3,'Input Data 2'!$K$2:$K$5,0)),'Input Data 2'!$L$2:$N$5,3,FALSE))</f>
        <v/>
      </c>
      <c r="V117" t="str">
        <f>IF('Input Data'!V119="","",'Input Data'!V119*VLOOKUP((MATCH('Input Data'!$B$3,'Input Data 2'!$K$2:$K$5,0)),'Input Data 2'!$L$2:$N$5,3,FALSE))</f>
        <v/>
      </c>
      <c r="W117" t="str">
        <f>IF('Input Data'!W119="","",'Input Data'!W119*VLOOKUP((MATCH('Input Data'!$B$3,'Input Data 2'!$K$2:$K$5,0)),'Input Data 2'!$L$2:$N$5,3,FALSE))</f>
        <v/>
      </c>
      <c r="Y117" s="17">
        <v>103</v>
      </c>
      <c r="Z117" s="61"/>
      <c r="AA117" t="str">
        <f>IF('Input Data'!AA119="","",'Input Data'!AA119*VLOOKUP((MATCH('Input Data'!$B$3,'Input Data 2'!$K$2:$K$5,0)),'Input Data 2'!$L$2:$N$5,3,FALSE))</f>
        <v/>
      </c>
      <c r="AB117" t="str">
        <f>IF('Input Data'!AB119="","",'Input Data'!AB119*VLOOKUP((MATCH('Input Data'!$B$3,'Input Data 2'!$K$2:$K$5,0)),'Input Data 2'!$L$2:$N$5,3,FALSE))</f>
        <v/>
      </c>
      <c r="AC117" t="str">
        <f>IF('Input Data'!AC119="","",'Input Data'!AC119*VLOOKUP((MATCH('Input Data'!$B$3,'Input Data 2'!$K$2:$K$5,0)),'Input Data 2'!$L$2:$N$5,3,FALSE))</f>
        <v/>
      </c>
    </row>
    <row r="118" spans="1:29" x14ac:dyDescent="0.3">
      <c r="A118" s="17">
        <v>104</v>
      </c>
      <c r="B118" s="60"/>
      <c r="C118" t="str">
        <f>IF('Input Data'!C120="","",'Input Data'!C120*VLOOKUP((MATCH('Input Data'!$B$3,'Input Data 2'!$K$2:$K$5,0)),'Input Data 2'!$L$2:$N$5,3,FALSE))</f>
        <v/>
      </c>
      <c r="D118" t="str">
        <f>IF('Input Data'!D120="","",'Input Data'!D120*VLOOKUP((MATCH('Input Data'!$B$3,'Input Data 2'!$K$2:$K$5,0)),'Input Data 2'!$L$2:$N$5,3,FALSE))</f>
        <v/>
      </c>
      <c r="E118" t="str">
        <f>IF('Input Data'!E120="","",'Input Data'!E120*VLOOKUP((MATCH('Input Data'!$B$3,'Input Data 2'!$K$2:$K$5,0)),'Input Data 2'!$L$2:$N$5,3,FALSE))</f>
        <v/>
      </c>
      <c r="G118" s="17">
        <v>104</v>
      </c>
      <c r="H118" s="61"/>
      <c r="I118" t="str">
        <f>IF('Input Data'!I120="","",'Input Data'!I120*VLOOKUP((MATCH('Input Data'!$B$3,'Input Data 2'!$K$2:$K$5,0)),'Input Data 2'!$L$2:$N$5,3,FALSE))</f>
        <v/>
      </c>
      <c r="J118" t="str">
        <f>IF('Input Data'!J120="","",'Input Data'!J120*VLOOKUP((MATCH('Input Data'!$B$3,'Input Data 2'!$K$2:$K$5,0)),'Input Data 2'!$L$2:$N$5,3,FALSE))</f>
        <v/>
      </c>
      <c r="K118" t="str">
        <f>IF('Input Data'!K120="","",'Input Data'!K120*VLOOKUP((MATCH('Input Data'!$B$3,'Input Data 2'!$K$2:$K$5,0)),'Input Data 2'!$L$2:$N$5,3,FALSE))</f>
        <v/>
      </c>
      <c r="M118" s="17">
        <v>104</v>
      </c>
      <c r="N118" s="61"/>
      <c r="O118" t="str">
        <f>IF('Input Data'!O120="","",'Input Data'!O120*VLOOKUP((MATCH('Input Data'!$B$3,'Input Data 2'!$K$2:$K$5,0)),'Input Data 2'!$L$2:$N$5,3,FALSE))</f>
        <v/>
      </c>
      <c r="P118" t="str">
        <f>IF('Input Data'!P120="","",'Input Data'!P120*VLOOKUP((MATCH('Input Data'!$B$3,'Input Data 2'!$K$2:$K$5,0)),'Input Data 2'!$L$2:$N$5,3,FALSE))</f>
        <v/>
      </c>
      <c r="Q118" t="str">
        <f>IF('Input Data'!Q120="","",'Input Data'!Q120*VLOOKUP((MATCH('Input Data'!$B$3,'Input Data 2'!$K$2:$K$5,0)),'Input Data 2'!$L$2:$N$5,3,FALSE))</f>
        <v/>
      </c>
      <c r="S118" s="17">
        <v>104</v>
      </c>
      <c r="T118" s="61"/>
      <c r="U118" t="str">
        <f>IF('Input Data'!U120="","",'Input Data'!U120*VLOOKUP((MATCH('Input Data'!$B$3,'Input Data 2'!$K$2:$K$5,0)),'Input Data 2'!$L$2:$N$5,3,FALSE))</f>
        <v/>
      </c>
      <c r="V118" t="str">
        <f>IF('Input Data'!V120="","",'Input Data'!V120*VLOOKUP((MATCH('Input Data'!$B$3,'Input Data 2'!$K$2:$K$5,0)),'Input Data 2'!$L$2:$N$5,3,FALSE))</f>
        <v/>
      </c>
      <c r="W118" t="str">
        <f>IF('Input Data'!W120="","",'Input Data'!W120*VLOOKUP((MATCH('Input Data'!$B$3,'Input Data 2'!$K$2:$K$5,0)),'Input Data 2'!$L$2:$N$5,3,FALSE))</f>
        <v/>
      </c>
      <c r="Y118" s="17">
        <v>104</v>
      </c>
      <c r="Z118" s="61"/>
      <c r="AA118" t="str">
        <f>IF('Input Data'!AA120="","",'Input Data'!AA120*VLOOKUP((MATCH('Input Data'!$B$3,'Input Data 2'!$K$2:$K$5,0)),'Input Data 2'!$L$2:$N$5,3,FALSE))</f>
        <v/>
      </c>
      <c r="AB118" t="str">
        <f>IF('Input Data'!AB120="","",'Input Data'!AB120*VLOOKUP((MATCH('Input Data'!$B$3,'Input Data 2'!$K$2:$K$5,0)),'Input Data 2'!$L$2:$N$5,3,FALSE))</f>
        <v/>
      </c>
      <c r="AC118" t="str">
        <f>IF('Input Data'!AC120="","",'Input Data'!AC120*VLOOKUP((MATCH('Input Data'!$B$3,'Input Data 2'!$K$2:$K$5,0)),'Input Data 2'!$L$2:$N$5,3,FALSE))</f>
        <v/>
      </c>
    </row>
    <row r="119" spans="1:29" x14ac:dyDescent="0.3">
      <c r="A119" s="17">
        <v>105</v>
      </c>
      <c r="B119" s="60"/>
      <c r="C119" t="str">
        <f>IF('Input Data'!C121="","",'Input Data'!C121*VLOOKUP((MATCH('Input Data'!$B$3,'Input Data 2'!$K$2:$K$5,0)),'Input Data 2'!$L$2:$N$5,3,FALSE))</f>
        <v/>
      </c>
      <c r="D119" t="str">
        <f>IF('Input Data'!D121="","",'Input Data'!D121*VLOOKUP((MATCH('Input Data'!$B$3,'Input Data 2'!$K$2:$K$5,0)),'Input Data 2'!$L$2:$N$5,3,FALSE))</f>
        <v/>
      </c>
      <c r="E119" t="str">
        <f>IF('Input Data'!E121="","",'Input Data'!E121*VLOOKUP((MATCH('Input Data'!$B$3,'Input Data 2'!$K$2:$K$5,0)),'Input Data 2'!$L$2:$N$5,3,FALSE))</f>
        <v/>
      </c>
      <c r="G119" s="17">
        <v>105</v>
      </c>
      <c r="H119" s="61"/>
      <c r="I119" t="str">
        <f>IF('Input Data'!I121="","",'Input Data'!I121*VLOOKUP((MATCH('Input Data'!$B$3,'Input Data 2'!$K$2:$K$5,0)),'Input Data 2'!$L$2:$N$5,3,FALSE))</f>
        <v/>
      </c>
      <c r="J119" t="str">
        <f>IF('Input Data'!J121="","",'Input Data'!J121*VLOOKUP((MATCH('Input Data'!$B$3,'Input Data 2'!$K$2:$K$5,0)),'Input Data 2'!$L$2:$N$5,3,FALSE))</f>
        <v/>
      </c>
      <c r="K119" t="str">
        <f>IF('Input Data'!K121="","",'Input Data'!K121*VLOOKUP((MATCH('Input Data'!$B$3,'Input Data 2'!$K$2:$K$5,0)),'Input Data 2'!$L$2:$N$5,3,FALSE))</f>
        <v/>
      </c>
      <c r="M119" s="17">
        <v>105</v>
      </c>
      <c r="N119" s="61"/>
      <c r="O119" t="str">
        <f>IF('Input Data'!O121="","",'Input Data'!O121*VLOOKUP((MATCH('Input Data'!$B$3,'Input Data 2'!$K$2:$K$5,0)),'Input Data 2'!$L$2:$N$5,3,FALSE))</f>
        <v/>
      </c>
      <c r="P119" t="str">
        <f>IF('Input Data'!P121="","",'Input Data'!P121*VLOOKUP((MATCH('Input Data'!$B$3,'Input Data 2'!$K$2:$K$5,0)),'Input Data 2'!$L$2:$N$5,3,FALSE))</f>
        <v/>
      </c>
      <c r="Q119" t="str">
        <f>IF('Input Data'!Q121="","",'Input Data'!Q121*VLOOKUP((MATCH('Input Data'!$B$3,'Input Data 2'!$K$2:$K$5,0)),'Input Data 2'!$L$2:$N$5,3,FALSE))</f>
        <v/>
      </c>
      <c r="S119" s="17">
        <v>105</v>
      </c>
      <c r="T119" s="61"/>
      <c r="U119" t="str">
        <f>IF('Input Data'!U121="","",'Input Data'!U121*VLOOKUP((MATCH('Input Data'!$B$3,'Input Data 2'!$K$2:$K$5,0)),'Input Data 2'!$L$2:$N$5,3,FALSE))</f>
        <v/>
      </c>
      <c r="V119" t="str">
        <f>IF('Input Data'!V121="","",'Input Data'!V121*VLOOKUP((MATCH('Input Data'!$B$3,'Input Data 2'!$K$2:$K$5,0)),'Input Data 2'!$L$2:$N$5,3,FALSE))</f>
        <v/>
      </c>
      <c r="W119" t="str">
        <f>IF('Input Data'!W121="","",'Input Data'!W121*VLOOKUP((MATCH('Input Data'!$B$3,'Input Data 2'!$K$2:$K$5,0)),'Input Data 2'!$L$2:$N$5,3,FALSE))</f>
        <v/>
      </c>
      <c r="Y119" s="17">
        <v>105</v>
      </c>
      <c r="Z119" s="61"/>
      <c r="AA119" t="str">
        <f>IF('Input Data'!AA121="","",'Input Data'!AA121*VLOOKUP((MATCH('Input Data'!$B$3,'Input Data 2'!$K$2:$K$5,0)),'Input Data 2'!$L$2:$N$5,3,FALSE))</f>
        <v/>
      </c>
      <c r="AB119" t="str">
        <f>IF('Input Data'!AB121="","",'Input Data'!AB121*VLOOKUP((MATCH('Input Data'!$B$3,'Input Data 2'!$K$2:$K$5,0)),'Input Data 2'!$L$2:$N$5,3,FALSE))</f>
        <v/>
      </c>
      <c r="AC119" t="str">
        <f>IF('Input Data'!AC121="","",'Input Data'!AC121*VLOOKUP((MATCH('Input Data'!$B$3,'Input Data 2'!$K$2:$K$5,0)),'Input Data 2'!$L$2:$N$5,3,FALSE))</f>
        <v/>
      </c>
    </row>
    <row r="120" spans="1:29" x14ac:dyDescent="0.3">
      <c r="A120" s="17">
        <v>106</v>
      </c>
      <c r="B120" s="60"/>
      <c r="C120" t="str">
        <f>IF('Input Data'!C122="","",'Input Data'!C122*VLOOKUP((MATCH('Input Data'!$B$3,'Input Data 2'!$K$2:$K$5,0)),'Input Data 2'!$L$2:$N$5,3,FALSE))</f>
        <v/>
      </c>
      <c r="D120" t="str">
        <f>IF('Input Data'!D122="","",'Input Data'!D122*VLOOKUP((MATCH('Input Data'!$B$3,'Input Data 2'!$K$2:$K$5,0)),'Input Data 2'!$L$2:$N$5,3,FALSE))</f>
        <v/>
      </c>
      <c r="E120" t="str">
        <f>IF('Input Data'!E122="","",'Input Data'!E122*VLOOKUP((MATCH('Input Data'!$B$3,'Input Data 2'!$K$2:$K$5,0)),'Input Data 2'!$L$2:$N$5,3,FALSE))</f>
        <v/>
      </c>
      <c r="G120" s="17">
        <v>106</v>
      </c>
      <c r="H120" s="61"/>
      <c r="I120" t="str">
        <f>IF('Input Data'!I122="","",'Input Data'!I122*VLOOKUP((MATCH('Input Data'!$B$3,'Input Data 2'!$K$2:$K$5,0)),'Input Data 2'!$L$2:$N$5,3,FALSE))</f>
        <v/>
      </c>
      <c r="J120" t="str">
        <f>IF('Input Data'!J122="","",'Input Data'!J122*VLOOKUP((MATCH('Input Data'!$B$3,'Input Data 2'!$K$2:$K$5,0)),'Input Data 2'!$L$2:$N$5,3,FALSE))</f>
        <v/>
      </c>
      <c r="K120" t="str">
        <f>IF('Input Data'!K122="","",'Input Data'!K122*VLOOKUP((MATCH('Input Data'!$B$3,'Input Data 2'!$K$2:$K$5,0)),'Input Data 2'!$L$2:$N$5,3,FALSE))</f>
        <v/>
      </c>
      <c r="M120" s="17">
        <v>106</v>
      </c>
      <c r="N120" s="61"/>
      <c r="O120" t="str">
        <f>IF('Input Data'!O122="","",'Input Data'!O122*VLOOKUP((MATCH('Input Data'!$B$3,'Input Data 2'!$K$2:$K$5,0)),'Input Data 2'!$L$2:$N$5,3,FALSE))</f>
        <v/>
      </c>
      <c r="P120" t="str">
        <f>IF('Input Data'!P122="","",'Input Data'!P122*VLOOKUP((MATCH('Input Data'!$B$3,'Input Data 2'!$K$2:$K$5,0)),'Input Data 2'!$L$2:$N$5,3,FALSE))</f>
        <v/>
      </c>
      <c r="Q120" t="str">
        <f>IF('Input Data'!Q122="","",'Input Data'!Q122*VLOOKUP((MATCH('Input Data'!$B$3,'Input Data 2'!$K$2:$K$5,0)),'Input Data 2'!$L$2:$N$5,3,FALSE))</f>
        <v/>
      </c>
      <c r="S120" s="17">
        <v>106</v>
      </c>
      <c r="T120" s="61"/>
      <c r="U120" t="str">
        <f>IF('Input Data'!U122="","",'Input Data'!U122*VLOOKUP((MATCH('Input Data'!$B$3,'Input Data 2'!$K$2:$K$5,0)),'Input Data 2'!$L$2:$N$5,3,FALSE))</f>
        <v/>
      </c>
      <c r="V120" t="str">
        <f>IF('Input Data'!V122="","",'Input Data'!V122*VLOOKUP((MATCH('Input Data'!$B$3,'Input Data 2'!$K$2:$K$5,0)),'Input Data 2'!$L$2:$N$5,3,FALSE))</f>
        <v/>
      </c>
      <c r="W120" t="str">
        <f>IF('Input Data'!W122="","",'Input Data'!W122*VLOOKUP((MATCH('Input Data'!$B$3,'Input Data 2'!$K$2:$K$5,0)),'Input Data 2'!$L$2:$N$5,3,FALSE))</f>
        <v/>
      </c>
      <c r="Y120" s="17">
        <v>106</v>
      </c>
      <c r="Z120" s="61"/>
      <c r="AA120" t="str">
        <f>IF('Input Data'!AA122="","",'Input Data'!AA122*VLOOKUP((MATCH('Input Data'!$B$3,'Input Data 2'!$K$2:$K$5,0)),'Input Data 2'!$L$2:$N$5,3,FALSE))</f>
        <v/>
      </c>
      <c r="AB120" t="str">
        <f>IF('Input Data'!AB122="","",'Input Data'!AB122*VLOOKUP((MATCH('Input Data'!$B$3,'Input Data 2'!$K$2:$K$5,0)),'Input Data 2'!$L$2:$N$5,3,FALSE))</f>
        <v/>
      </c>
      <c r="AC120" t="str">
        <f>IF('Input Data'!AC122="","",'Input Data'!AC122*VLOOKUP((MATCH('Input Data'!$B$3,'Input Data 2'!$K$2:$K$5,0)),'Input Data 2'!$L$2:$N$5,3,FALSE))</f>
        <v/>
      </c>
    </row>
    <row r="121" spans="1:29" x14ac:dyDescent="0.3">
      <c r="A121" s="17">
        <v>107</v>
      </c>
      <c r="B121" s="60"/>
      <c r="C121" t="str">
        <f>IF('Input Data'!C123="","",'Input Data'!C123*VLOOKUP((MATCH('Input Data'!$B$3,'Input Data 2'!$K$2:$K$5,0)),'Input Data 2'!$L$2:$N$5,3,FALSE))</f>
        <v/>
      </c>
      <c r="D121" t="str">
        <f>IF('Input Data'!D123="","",'Input Data'!D123*VLOOKUP((MATCH('Input Data'!$B$3,'Input Data 2'!$K$2:$K$5,0)),'Input Data 2'!$L$2:$N$5,3,FALSE))</f>
        <v/>
      </c>
      <c r="E121" t="str">
        <f>IF('Input Data'!E123="","",'Input Data'!E123*VLOOKUP((MATCH('Input Data'!$B$3,'Input Data 2'!$K$2:$K$5,0)),'Input Data 2'!$L$2:$N$5,3,FALSE))</f>
        <v/>
      </c>
      <c r="G121" s="17">
        <v>107</v>
      </c>
      <c r="H121" s="61"/>
      <c r="I121" t="str">
        <f>IF('Input Data'!I123="","",'Input Data'!I123*VLOOKUP((MATCH('Input Data'!$B$3,'Input Data 2'!$K$2:$K$5,0)),'Input Data 2'!$L$2:$N$5,3,FALSE))</f>
        <v/>
      </c>
      <c r="J121" t="str">
        <f>IF('Input Data'!J123="","",'Input Data'!J123*VLOOKUP((MATCH('Input Data'!$B$3,'Input Data 2'!$K$2:$K$5,0)),'Input Data 2'!$L$2:$N$5,3,FALSE))</f>
        <v/>
      </c>
      <c r="K121" t="str">
        <f>IF('Input Data'!K123="","",'Input Data'!K123*VLOOKUP((MATCH('Input Data'!$B$3,'Input Data 2'!$K$2:$K$5,0)),'Input Data 2'!$L$2:$N$5,3,FALSE))</f>
        <v/>
      </c>
      <c r="M121" s="17">
        <v>107</v>
      </c>
      <c r="N121" s="61"/>
      <c r="O121" t="str">
        <f>IF('Input Data'!O123="","",'Input Data'!O123*VLOOKUP((MATCH('Input Data'!$B$3,'Input Data 2'!$K$2:$K$5,0)),'Input Data 2'!$L$2:$N$5,3,FALSE))</f>
        <v/>
      </c>
      <c r="P121" t="str">
        <f>IF('Input Data'!P123="","",'Input Data'!P123*VLOOKUP((MATCH('Input Data'!$B$3,'Input Data 2'!$K$2:$K$5,0)),'Input Data 2'!$L$2:$N$5,3,FALSE))</f>
        <v/>
      </c>
      <c r="Q121" t="str">
        <f>IF('Input Data'!Q123="","",'Input Data'!Q123*VLOOKUP((MATCH('Input Data'!$B$3,'Input Data 2'!$K$2:$K$5,0)),'Input Data 2'!$L$2:$N$5,3,FALSE))</f>
        <v/>
      </c>
      <c r="S121" s="17">
        <v>107</v>
      </c>
      <c r="T121" s="61"/>
      <c r="U121" t="str">
        <f>IF('Input Data'!U123="","",'Input Data'!U123*VLOOKUP((MATCH('Input Data'!$B$3,'Input Data 2'!$K$2:$K$5,0)),'Input Data 2'!$L$2:$N$5,3,FALSE))</f>
        <v/>
      </c>
      <c r="V121" t="str">
        <f>IF('Input Data'!V123="","",'Input Data'!V123*VLOOKUP((MATCH('Input Data'!$B$3,'Input Data 2'!$K$2:$K$5,0)),'Input Data 2'!$L$2:$N$5,3,FALSE))</f>
        <v/>
      </c>
      <c r="W121" t="str">
        <f>IF('Input Data'!W123="","",'Input Data'!W123*VLOOKUP((MATCH('Input Data'!$B$3,'Input Data 2'!$K$2:$K$5,0)),'Input Data 2'!$L$2:$N$5,3,FALSE))</f>
        <v/>
      </c>
      <c r="Y121" s="17">
        <v>107</v>
      </c>
      <c r="Z121" s="61"/>
      <c r="AA121" t="str">
        <f>IF('Input Data'!AA123="","",'Input Data'!AA123*VLOOKUP((MATCH('Input Data'!$B$3,'Input Data 2'!$K$2:$K$5,0)),'Input Data 2'!$L$2:$N$5,3,FALSE))</f>
        <v/>
      </c>
      <c r="AB121" t="str">
        <f>IF('Input Data'!AB123="","",'Input Data'!AB123*VLOOKUP((MATCH('Input Data'!$B$3,'Input Data 2'!$K$2:$K$5,0)),'Input Data 2'!$L$2:$N$5,3,FALSE))</f>
        <v/>
      </c>
      <c r="AC121" t="str">
        <f>IF('Input Data'!AC123="","",'Input Data'!AC123*VLOOKUP((MATCH('Input Data'!$B$3,'Input Data 2'!$K$2:$K$5,0)),'Input Data 2'!$L$2:$N$5,3,FALSE))</f>
        <v/>
      </c>
    </row>
    <row r="122" spans="1:29" x14ac:dyDescent="0.3">
      <c r="A122" s="17">
        <v>108</v>
      </c>
      <c r="B122" s="61"/>
      <c r="C122" t="str">
        <f>IF('Input Data'!C124="","",'Input Data'!C124*VLOOKUP((MATCH('Input Data'!$B$3,'Input Data 2'!$K$2:$K$5,0)),'Input Data 2'!$L$2:$N$5,3,FALSE))</f>
        <v/>
      </c>
      <c r="D122" t="str">
        <f>IF('Input Data'!D124="","",'Input Data'!D124*VLOOKUP((MATCH('Input Data'!$B$3,'Input Data 2'!$K$2:$K$5,0)),'Input Data 2'!$L$2:$N$5,3,FALSE))</f>
        <v/>
      </c>
      <c r="E122" t="str">
        <f>IF('Input Data'!E124="","",'Input Data'!E124*VLOOKUP((MATCH('Input Data'!$B$3,'Input Data 2'!$K$2:$K$5,0)),'Input Data 2'!$L$2:$N$5,3,FALSE))</f>
        <v/>
      </c>
      <c r="G122" s="17">
        <v>108</v>
      </c>
      <c r="H122" s="61"/>
      <c r="I122" t="str">
        <f>IF('Input Data'!I124="","",'Input Data'!I124*VLOOKUP((MATCH('Input Data'!$B$3,'Input Data 2'!$K$2:$K$5,0)),'Input Data 2'!$L$2:$N$5,3,FALSE))</f>
        <v/>
      </c>
      <c r="J122" t="str">
        <f>IF('Input Data'!J124="","",'Input Data'!J124*VLOOKUP((MATCH('Input Data'!$B$3,'Input Data 2'!$K$2:$K$5,0)),'Input Data 2'!$L$2:$N$5,3,FALSE))</f>
        <v/>
      </c>
      <c r="K122" t="str">
        <f>IF('Input Data'!K124="","",'Input Data'!K124*VLOOKUP((MATCH('Input Data'!$B$3,'Input Data 2'!$K$2:$K$5,0)),'Input Data 2'!$L$2:$N$5,3,FALSE))</f>
        <v/>
      </c>
      <c r="M122" s="17">
        <v>108</v>
      </c>
      <c r="N122" s="61"/>
      <c r="O122" t="str">
        <f>IF('Input Data'!O124="","",'Input Data'!O124*VLOOKUP((MATCH('Input Data'!$B$3,'Input Data 2'!$K$2:$K$5,0)),'Input Data 2'!$L$2:$N$5,3,FALSE))</f>
        <v/>
      </c>
      <c r="P122" t="str">
        <f>IF('Input Data'!P124="","",'Input Data'!P124*VLOOKUP((MATCH('Input Data'!$B$3,'Input Data 2'!$K$2:$K$5,0)),'Input Data 2'!$L$2:$N$5,3,FALSE))</f>
        <v/>
      </c>
      <c r="Q122" t="str">
        <f>IF('Input Data'!Q124="","",'Input Data'!Q124*VLOOKUP((MATCH('Input Data'!$B$3,'Input Data 2'!$K$2:$K$5,0)),'Input Data 2'!$L$2:$N$5,3,FALSE))</f>
        <v/>
      </c>
      <c r="S122" s="17">
        <v>108</v>
      </c>
      <c r="T122" s="61"/>
      <c r="U122" t="str">
        <f>IF('Input Data'!U124="","",'Input Data'!U124*VLOOKUP((MATCH('Input Data'!$B$3,'Input Data 2'!$K$2:$K$5,0)),'Input Data 2'!$L$2:$N$5,3,FALSE))</f>
        <v/>
      </c>
      <c r="V122" t="str">
        <f>IF('Input Data'!V124="","",'Input Data'!V124*VLOOKUP((MATCH('Input Data'!$B$3,'Input Data 2'!$K$2:$K$5,0)),'Input Data 2'!$L$2:$N$5,3,FALSE))</f>
        <v/>
      </c>
      <c r="W122" t="str">
        <f>IF('Input Data'!W124="","",'Input Data'!W124*VLOOKUP((MATCH('Input Data'!$B$3,'Input Data 2'!$K$2:$K$5,0)),'Input Data 2'!$L$2:$N$5,3,FALSE))</f>
        <v/>
      </c>
      <c r="Y122" s="17">
        <v>108</v>
      </c>
      <c r="Z122" s="61"/>
      <c r="AA122" t="str">
        <f>IF('Input Data'!AA124="","",'Input Data'!AA124*VLOOKUP((MATCH('Input Data'!$B$3,'Input Data 2'!$K$2:$K$5,0)),'Input Data 2'!$L$2:$N$5,3,FALSE))</f>
        <v/>
      </c>
      <c r="AB122" t="str">
        <f>IF('Input Data'!AB124="","",'Input Data'!AB124*VLOOKUP((MATCH('Input Data'!$B$3,'Input Data 2'!$K$2:$K$5,0)),'Input Data 2'!$L$2:$N$5,3,FALSE))</f>
        <v/>
      </c>
      <c r="AC122" t="str">
        <f>IF('Input Data'!AC124="","",'Input Data'!AC124*VLOOKUP((MATCH('Input Data'!$B$3,'Input Data 2'!$K$2:$K$5,0)),'Input Data 2'!$L$2:$N$5,3,FALSE))</f>
        <v/>
      </c>
    </row>
    <row r="123" spans="1:29" x14ac:dyDescent="0.3">
      <c r="A123" s="17">
        <v>109</v>
      </c>
      <c r="B123" s="61"/>
      <c r="C123" t="str">
        <f>IF('Input Data'!C125="","",'Input Data'!C125*VLOOKUP((MATCH('Input Data'!$B$3,'Input Data 2'!$K$2:$K$5,0)),'Input Data 2'!$L$2:$N$5,3,FALSE))</f>
        <v/>
      </c>
      <c r="D123" t="str">
        <f>IF('Input Data'!D125="","",'Input Data'!D125*VLOOKUP((MATCH('Input Data'!$B$3,'Input Data 2'!$K$2:$K$5,0)),'Input Data 2'!$L$2:$N$5,3,FALSE))</f>
        <v/>
      </c>
      <c r="E123" t="str">
        <f>IF('Input Data'!E125="","",'Input Data'!E125*VLOOKUP((MATCH('Input Data'!$B$3,'Input Data 2'!$K$2:$K$5,0)),'Input Data 2'!$L$2:$N$5,3,FALSE))</f>
        <v/>
      </c>
      <c r="G123" s="17">
        <v>109</v>
      </c>
      <c r="H123" s="61"/>
      <c r="I123" t="str">
        <f>IF('Input Data'!I125="","",'Input Data'!I125*VLOOKUP((MATCH('Input Data'!$B$3,'Input Data 2'!$K$2:$K$5,0)),'Input Data 2'!$L$2:$N$5,3,FALSE))</f>
        <v/>
      </c>
      <c r="J123" t="str">
        <f>IF('Input Data'!J125="","",'Input Data'!J125*VLOOKUP((MATCH('Input Data'!$B$3,'Input Data 2'!$K$2:$K$5,0)),'Input Data 2'!$L$2:$N$5,3,FALSE))</f>
        <v/>
      </c>
      <c r="K123" t="str">
        <f>IF('Input Data'!K125="","",'Input Data'!K125*VLOOKUP((MATCH('Input Data'!$B$3,'Input Data 2'!$K$2:$K$5,0)),'Input Data 2'!$L$2:$N$5,3,FALSE))</f>
        <v/>
      </c>
      <c r="M123" s="17">
        <v>109</v>
      </c>
      <c r="N123" s="61"/>
      <c r="O123" t="str">
        <f>IF('Input Data'!O125="","",'Input Data'!O125*VLOOKUP((MATCH('Input Data'!$B$3,'Input Data 2'!$K$2:$K$5,0)),'Input Data 2'!$L$2:$N$5,3,FALSE))</f>
        <v/>
      </c>
      <c r="P123" t="str">
        <f>IF('Input Data'!P125="","",'Input Data'!P125*VLOOKUP((MATCH('Input Data'!$B$3,'Input Data 2'!$K$2:$K$5,0)),'Input Data 2'!$L$2:$N$5,3,FALSE))</f>
        <v/>
      </c>
      <c r="Q123" t="str">
        <f>IF('Input Data'!Q125="","",'Input Data'!Q125*VLOOKUP((MATCH('Input Data'!$B$3,'Input Data 2'!$K$2:$K$5,0)),'Input Data 2'!$L$2:$N$5,3,FALSE))</f>
        <v/>
      </c>
      <c r="S123" s="17">
        <v>109</v>
      </c>
      <c r="T123" s="61"/>
      <c r="U123" t="str">
        <f>IF('Input Data'!U125="","",'Input Data'!U125*VLOOKUP((MATCH('Input Data'!$B$3,'Input Data 2'!$K$2:$K$5,0)),'Input Data 2'!$L$2:$N$5,3,FALSE))</f>
        <v/>
      </c>
      <c r="V123" t="str">
        <f>IF('Input Data'!V125="","",'Input Data'!V125*VLOOKUP((MATCH('Input Data'!$B$3,'Input Data 2'!$K$2:$K$5,0)),'Input Data 2'!$L$2:$N$5,3,FALSE))</f>
        <v/>
      </c>
      <c r="W123" t="str">
        <f>IF('Input Data'!W125="","",'Input Data'!W125*VLOOKUP((MATCH('Input Data'!$B$3,'Input Data 2'!$K$2:$K$5,0)),'Input Data 2'!$L$2:$N$5,3,FALSE))</f>
        <v/>
      </c>
      <c r="Y123" s="17">
        <v>109</v>
      </c>
      <c r="Z123" s="61"/>
      <c r="AA123" t="str">
        <f>IF('Input Data'!AA125="","",'Input Data'!AA125*VLOOKUP((MATCH('Input Data'!$B$3,'Input Data 2'!$K$2:$K$5,0)),'Input Data 2'!$L$2:$N$5,3,FALSE))</f>
        <v/>
      </c>
      <c r="AB123" t="str">
        <f>IF('Input Data'!AB125="","",'Input Data'!AB125*VLOOKUP((MATCH('Input Data'!$B$3,'Input Data 2'!$K$2:$K$5,0)),'Input Data 2'!$L$2:$N$5,3,FALSE))</f>
        <v/>
      </c>
      <c r="AC123" t="str">
        <f>IF('Input Data'!AC125="","",'Input Data'!AC125*VLOOKUP((MATCH('Input Data'!$B$3,'Input Data 2'!$K$2:$K$5,0)),'Input Data 2'!$L$2:$N$5,3,FALSE))</f>
        <v/>
      </c>
    </row>
    <row r="124" spans="1:29" x14ac:dyDescent="0.3">
      <c r="A124" s="17">
        <v>110</v>
      </c>
      <c r="B124" s="61"/>
      <c r="C124" t="str">
        <f>IF('Input Data'!C126="","",'Input Data'!C126*VLOOKUP((MATCH('Input Data'!$B$3,'Input Data 2'!$K$2:$K$5,0)),'Input Data 2'!$L$2:$N$5,3,FALSE))</f>
        <v/>
      </c>
      <c r="D124" t="str">
        <f>IF('Input Data'!D126="","",'Input Data'!D126*VLOOKUP((MATCH('Input Data'!$B$3,'Input Data 2'!$K$2:$K$5,0)),'Input Data 2'!$L$2:$N$5,3,FALSE))</f>
        <v/>
      </c>
      <c r="E124" t="str">
        <f>IF('Input Data'!E126="","",'Input Data'!E126*VLOOKUP((MATCH('Input Data'!$B$3,'Input Data 2'!$K$2:$K$5,0)),'Input Data 2'!$L$2:$N$5,3,FALSE))</f>
        <v/>
      </c>
      <c r="G124" s="17">
        <v>110</v>
      </c>
      <c r="H124" s="61"/>
      <c r="I124" t="str">
        <f>IF('Input Data'!I126="","",'Input Data'!I126*VLOOKUP((MATCH('Input Data'!$B$3,'Input Data 2'!$K$2:$K$5,0)),'Input Data 2'!$L$2:$N$5,3,FALSE))</f>
        <v/>
      </c>
      <c r="J124" t="str">
        <f>IF('Input Data'!J126="","",'Input Data'!J126*VLOOKUP((MATCH('Input Data'!$B$3,'Input Data 2'!$K$2:$K$5,0)),'Input Data 2'!$L$2:$N$5,3,FALSE))</f>
        <v/>
      </c>
      <c r="K124" t="str">
        <f>IF('Input Data'!K126="","",'Input Data'!K126*VLOOKUP((MATCH('Input Data'!$B$3,'Input Data 2'!$K$2:$K$5,0)),'Input Data 2'!$L$2:$N$5,3,FALSE))</f>
        <v/>
      </c>
      <c r="M124" s="17">
        <v>110</v>
      </c>
      <c r="N124" s="61"/>
      <c r="O124" t="str">
        <f>IF('Input Data'!O126="","",'Input Data'!O126*VLOOKUP((MATCH('Input Data'!$B$3,'Input Data 2'!$K$2:$K$5,0)),'Input Data 2'!$L$2:$N$5,3,FALSE))</f>
        <v/>
      </c>
      <c r="P124" t="str">
        <f>IF('Input Data'!P126="","",'Input Data'!P126*VLOOKUP((MATCH('Input Data'!$B$3,'Input Data 2'!$K$2:$K$5,0)),'Input Data 2'!$L$2:$N$5,3,FALSE))</f>
        <v/>
      </c>
      <c r="Q124" t="str">
        <f>IF('Input Data'!Q126="","",'Input Data'!Q126*VLOOKUP((MATCH('Input Data'!$B$3,'Input Data 2'!$K$2:$K$5,0)),'Input Data 2'!$L$2:$N$5,3,FALSE))</f>
        <v/>
      </c>
      <c r="S124" s="17">
        <v>110</v>
      </c>
      <c r="T124" s="61"/>
      <c r="U124" t="str">
        <f>IF('Input Data'!U126="","",'Input Data'!U126*VLOOKUP((MATCH('Input Data'!$B$3,'Input Data 2'!$K$2:$K$5,0)),'Input Data 2'!$L$2:$N$5,3,FALSE))</f>
        <v/>
      </c>
      <c r="V124" t="str">
        <f>IF('Input Data'!V126="","",'Input Data'!V126*VLOOKUP((MATCH('Input Data'!$B$3,'Input Data 2'!$K$2:$K$5,0)),'Input Data 2'!$L$2:$N$5,3,FALSE))</f>
        <v/>
      </c>
      <c r="W124" t="str">
        <f>IF('Input Data'!W126="","",'Input Data'!W126*VLOOKUP((MATCH('Input Data'!$B$3,'Input Data 2'!$K$2:$K$5,0)),'Input Data 2'!$L$2:$N$5,3,FALSE))</f>
        <v/>
      </c>
      <c r="Y124" s="17">
        <v>110</v>
      </c>
      <c r="Z124" s="61"/>
      <c r="AA124" t="str">
        <f>IF('Input Data'!AA126="","",'Input Data'!AA126*VLOOKUP((MATCH('Input Data'!$B$3,'Input Data 2'!$K$2:$K$5,0)),'Input Data 2'!$L$2:$N$5,3,FALSE))</f>
        <v/>
      </c>
      <c r="AB124" t="str">
        <f>IF('Input Data'!AB126="","",'Input Data'!AB126*VLOOKUP((MATCH('Input Data'!$B$3,'Input Data 2'!$K$2:$K$5,0)),'Input Data 2'!$L$2:$N$5,3,FALSE))</f>
        <v/>
      </c>
      <c r="AC124" t="str">
        <f>IF('Input Data'!AC126="","",'Input Data'!AC126*VLOOKUP((MATCH('Input Data'!$B$3,'Input Data 2'!$K$2:$K$5,0)),'Input Data 2'!$L$2:$N$5,3,FALSE))</f>
        <v/>
      </c>
    </row>
    <row r="125" spans="1:29" x14ac:dyDescent="0.3">
      <c r="A125" s="17">
        <v>111</v>
      </c>
      <c r="B125" s="61"/>
      <c r="C125" t="str">
        <f>IF('Input Data'!C127="","",'Input Data'!C127*VLOOKUP((MATCH('Input Data'!$B$3,'Input Data 2'!$K$2:$K$5,0)),'Input Data 2'!$L$2:$N$5,3,FALSE))</f>
        <v/>
      </c>
      <c r="D125" t="str">
        <f>IF('Input Data'!D127="","",'Input Data'!D127*VLOOKUP((MATCH('Input Data'!$B$3,'Input Data 2'!$K$2:$K$5,0)),'Input Data 2'!$L$2:$N$5,3,FALSE))</f>
        <v/>
      </c>
      <c r="E125" t="str">
        <f>IF('Input Data'!E127="","",'Input Data'!E127*VLOOKUP((MATCH('Input Data'!$B$3,'Input Data 2'!$K$2:$K$5,0)),'Input Data 2'!$L$2:$N$5,3,FALSE))</f>
        <v/>
      </c>
      <c r="G125" s="17">
        <v>111</v>
      </c>
      <c r="H125" s="61"/>
      <c r="I125" t="str">
        <f>IF('Input Data'!I127="","",'Input Data'!I127*VLOOKUP((MATCH('Input Data'!$B$3,'Input Data 2'!$K$2:$K$5,0)),'Input Data 2'!$L$2:$N$5,3,FALSE))</f>
        <v/>
      </c>
      <c r="J125" t="str">
        <f>IF('Input Data'!J127="","",'Input Data'!J127*VLOOKUP((MATCH('Input Data'!$B$3,'Input Data 2'!$K$2:$K$5,0)),'Input Data 2'!$L$2:$N$5,3,FALSE))</f>
        <v/>
      </c>
      <c r="K125" t="str">
        <f>IF('Input Data'!K127="","",'Input Data'!K127*VLOOKUP((MATCH('Input Data'!$B$3,'Input Data 2'!$K$2:$K$5,0)),'Input Data 2'!$L$2:$N$5,3,FALSE))</f>
        <v/>
      </c>
      <c r="M125" s="17">
        <v>111</v>
      </c>
      <c r="N125" s="61"/>
      <c r="O125" t="str">
        <f>IF('Input Data'!O127="","",'Input Data'!O127*VLOOKUP((MATCH('Input Data'!$B$3,'Input Data 2'!$K$2:$K$5,0)),'Input Data 2'!$L$2:$N$5,3,FALSE))</f>
        <v/>
      </c>
      <c r="P125" t="str">
        <f>IF('Input Data'!P127="","",'Input Data'!P127*VLOOKUP((MATCH('Input Data'!$B$3,'Input Data 2'!$K$2:$K$5,0)),'Input Data 2'!$L$2:$N$5,3,FALSE))</f>
        <v/>
      </c>
      <c r="Q125" t="str">
        <f>IF('Input Data'!Q127="","",'Input Data'!Q127*VLOOKUP((MATCH('Input Data'!$B$3,'Input Data 2'!$K$2:$K$5,0)),'Input Data 2'!$L$2:$N$5,3,FALSE))</f>
        <v/>
      </c>
      <c r="S125" s="17">
        <v>111</v>
      </c>
      <c r="T125" s="61"/>
      <c r="U125" t="str">
        <f>IF('Input Data'!U127="","",'Input Data'!U127*VLOOKUP((MATCH('Input Data'!$B$3,'Input Data 2'!$K$2:$K$5,0)),'Input Data 2'!$L$2:$N$5,3,FALSE))</f>
        <v/>
      </c>
      <c r="V125" t="str">
        <f>IF('Input Data'!V127="","",'Input Data'!V127*VLOOKUP((MATCH('Input Data'!$B$3,'Input Data 2'!$K$2:$K$5,0)),'Input Data 2'!$L$2:$N$5,3,FALSE))</f>
        <v/>
      </c>
      <c r="W125" t="str">
        <f>IF('Input Data'!W127="","",'Input Data'!W127*VLOOKUP((MATCH('Input Data'!$B$3,'Input Data 2'!$K$2:$K$5,0)),'Input Data 2'!$L$2:$N$5,3,FALSE))</f>
        <v/>
      </c>
      <c r="Y125" s="17">
        <v>111</v>
      </c>
      <c r="Z125" s="61"/>
      <c r="AA125" t="str">
        <f>IF('Input Data'!AA127="","",'Input Data'!AA127*VLOOKUP((MATCH('Input Data'!$B$3,'Input Data 2'!$K$2:$K$5,0)),'Input Data 2'!$L$2:$N$5,3,FALSE))</f>
        <v/>
      </c>
      <c r="AB125" t="str">
        <f>IF('Input Data'!AB127="","",'Input Data'!AB127*VLOOKUP((MATCH('Input Data'!$B$3,'Input Data 2'!$K$2:$K$5,0)),'Input Data 2'!$L$2:$N$5,3,FALSE))</f>
        <v/>
      </c>
      <c r="AC125" t="str">
        <f>IF('Input Data'!AC127="","",'Input Data'!AC127*VLOOKUP((MATCH('Input Data'!$B$3,'Input Data 2'!$K$2:$K$5,0)),'Input Data 2'!$L$2:$N$5,3,FALSE))</f>
        <v/>
      </c>
    </row>
    <row r="126" spans="1:29" x14ac:dyDescent="0.3">
      <c r="A126" s="17">
        <v>112</v>
      </c>
      <c r="B126" s="61"/>
      <c r="C126" t="str">
        <f>IF('Input Data'!C128="","",'Input Data'!C128*VLOOKUP((MATCH('Input Data'!$B$3,'Input Data 2'!$K$2:$K$5,0)),'Input Data 2'!$L$2:$N$5,3,FALSE))</f>
        <v/>
      </c>
      <c r="D126" t="str">
        <f>IF('Input Data'!D128="","",'Input Data'!D128*VLOOKUP((MATCH('Input Data'!$B$3,'Input Data 2'!$K$2:$K$5,0)),'Input Data 2'!$L$2:$N$5,3,FALSE))</f>
        <v/>
      </c>
      <c r="E126" t="str">
        <f>IF('Input Data'!E128="","",'Input Data'!E128*VLOOKUP((MATCH('Input Data'!$B$3,'Input Data 2'!$K$2:$K$5,0)),'Input Data 2'!$L$2:$N$5,3,FALSE))</f>
        <v/>
      </c>
      <c r="G126" s="17">
        <v>112</v>
      </c>
      <c r="H126" s="61"/>
      <c r="I126" t="str">
        <f>IF('Input Data'!I128="","",'Input Data'!I128*VLOOKUP((MATCH('Input Data'!$B$3,'Input Data 2'!$K$2:$K$5,0)),'Input Data 2'!$L$2:$N$5,3,FALSE))</f>
        <v/>
      </c>
      <c r="J126" t="str">
        <f>IF('Input Data'!J128="","",'Input Data'!J128*VLOOKUP((MATCH('Input Data'!$B$3,'Input Data 2'!$K$2:$K$5,0)),'Input Data 2'!$L$2:$N$5,3,FALSE))</f>
        <v/>
      </c>
      <c r="K126" t="str">
        <f>IF('Input Data'!K128="","",'Input Data'!K128*VLOOKUP((MATCH('Input Data'!$B$3,'Input Data 2'!$K$2:$K$5,0)),'Input Data 2'!$L$2:$N$5,3,FALSE))</f>
        <v/>
      </c>
      <c r="M126" s="17">
        <v>112</v>
      </c>
      <c r="N126" s="61"/>
      <c r="O126" t="str">
        <f>IF('Input Data'!O128="","",'Input Data'!O128*VLOOKUP((MATCH('Input Data'!$B$3,'Input Data 2'!$K$2:$K$5,0)),'Input Data 2'!$L$2:$N$5,3,FALSE))</f>
        <v/>
      </c>
      <c r="P126" t="str">
        <f>IF('Input Data'!P128="","",'Input Data'!P128*VLOOKUP((MATCH('Input Data'!$B$3,'Input Data 2'!$K$2:$K$5,0)),'Input Data 2'!$L$2:$N$5,3,FALSE))</f>
        <v/>
      </c>
      <c r="Q126" t="str">
        <f>IF('Input Data'!Q128="","",'Input Data'!Q128*VLOOKUP((MATCH('Input Data'!$B$3,'Input Data 2'!$K$2:$K$5,0)),'Input Data 2'!$L$2:$N$5,3,FALSE))</f>
        <v/>
      </c>
      <c r="S126" s="17">
        <v>112</v>
      </c>
      <c r="T126" s="61"/>
      <c r="U126" t="str">
        <f>IF('Input Data'!U128="","",'Input Data'!U128*VLOOKUP((MATCH('Input Data'!$B$3,'Input Data 2'!$K$2:$K$5,0)),'Input Data 2'!$L$2:$N$5,3,FALSE))</f>
        <v/>
      </c>
      <c r="V126" t="str">
        <f>IF('Input Data'!V128="","",'Input Data'!V128*VLOOKUP((MATCH('Input Data'!$B$3,'Input Data 2'!$K$2:$K$5,0)),'Input Data 2'!$L$2:$N$5,3,FALSE))</f>
        <v/>
      </c>
      <c r="W126" t="str">
        <f>IF('Input Data'!W128="","",'Input Data'!W128*VLOOKUP((MATCH('Input Data'!$B$3,'Input Data 2'!$K$2:$K$5,0)),'Input Data 2'!$L$2:$N$5,3,FALSE))</f>
        <v/>
      </c>
      <c r="Y126" s="17">
        <v>112</v>
      </c>
      <c r="Z126" s="61"/>
      <c r="AA126" t="str">
        <f>IF('Input Data'!AA128="","",'Input Data'!AA128*VLOOKUP((MATCH('Input Data'!$B$3,'Input Data 2'!$K$2:$K$5,0)),'Input Data 2'!$L$2:$N$5,3,FALSE))</f>
        <v/>
      </c>
      <c r="AB126" t="str">
        <f>IF('Input Data'!AB128="","",'Input Data'!AB128*VLOOKUP((MATCH('Input Data'!$B$3,'Input Data 2'!$K$2:$K$5,0)),'Input Data 2'!$L$2:$N$5,3,FALSE))</f>
        <v/>
      </c>
      <c r="AC126" t="str">
        <f>IF('Input Data'!AC128="","",'Input Data'!AC128*VLOOKUP((MATCH('Input Data'!$B$3,'Input Data 2'!$K$2:$K$5,0)),'Input Data 2'!$L$2:$N$5,3,FALSE))</f>
        <v/>
      </c>
    </row>
    <row r="127" spans="1:29" x14ac:dyDescent="0.3">
      <c r="A127" s="17">
        <v>113</v>
      </c>
      <c r="B127" s="61"/>
      <c r="C127" t="str">
        <f>IF('Input Data'!C129="","",'Input Data'!C129*VLOOKUP((MATCH('Input Data'!$B$3,'Input Data 2'!$K$2:$K$5,0)),'Input Data 2'!$L$2:$N$5,3,FALSE))</f>
        <v/>
      </c>
      <c r="D127" t="str">
        <f>IF('Input Data'!D129="","",'Input Data'!D129*VLOOKUP((MATCH('Input Data'!$B$3,'Input Data 2'!$K$2:$K$5,0)),'Input Data 2'!$L$2:$N$5,3,FALSE))</f>
        <v/>
      </c>
      <c r="E127" t="str">
        <f>IF('Input Data'!E129="","",'Input Data'!E129*VLOOKUP((MATCH('Input Data'!$B$3,'Input Data 2'!$K$2:$K$5,0)),'Input Data 2'!$L$2:$N$5,3,FALSE))</f>
        <v/>
      </c>
      <c r="G127" s="17">
        <v>113</v>
      </c>
      <c r="H127" s="61"/>
      <c r="I127" t="str">
        <f>IF('Input Data'!I129="","",'Input Data'!I129*VLOOKUP((MATCH('Input Data'!$B$3,'Input Data 2'!$K$2:$K$5,0)),'Input Data 2'!$L$2:$N$5,3,FALSE))</f>
        <v/>
      </c>
      <c r="J127" t="str">
        <f>IF('Input Data'!J129="","",'Input Data'!J129*VLOOKUP((MATCH('Input Data'!$B$3,'Input Data 2'!$K$2:$K$5,0)),'Input Data 2'!$L$2:$N$5,3,FALSE))</f>
        <v/>
      </c>
      <c r="K127" t="str">
        <f>IF('Input Data'!K129="","",'Input Data'!K129*VLOOKUP((MATCH('Input Data'!$B$3,'Input Data 2'!$K$2:$K$5,0)),'Input Data 2'!$L$2:$N$5,3,FALSE))</f>
        <v/>
      </c>
      <c r="M127" s="17">
        <v>113</v>
      </c>
      <c r="N127" s="61"/>
      <c r="O127" t="str">
        <f>IF('Input Data'!O129="","",'Input Data'!O129*VLOOKUP((MATCH('Input Data'!$B$3,'Input Data 2'!$K$2:$K$5,0)),'Input Data 2'!$L$2:$N$5,3,FALSE))</f>
        <v/>
      </c>
      <c r="P127" t="str">
        <f>IF('Input Data'!P129="","",'Input Data'!P129*VLOOKUP((MATCH('Input Data'!$B$3,'Input Data 2'!$K$2:$K$5,0)),'Input Data 2'!$L$2:$N$5,3,FALSE))</f>
        <v/>
      </c>
      <c r="Q127" t="str">
        <f>IF('Input Data'!Q129="","",'Input Data'!Q129*VLOOKUP((MATCH('Input Data'!$B$3,'Input Data 2'!$K$2:$K$5,0)),'Input Data 2'!$L$2:$N$5,3,FALSE))</f>
        <v/>
      </c>
      <c r="S127" s="17">
        <v>113</v>
      </c>
      <c r="T127" s="61"/>
      <c r="U127" t="str">
        <f>IF('Input Data'!U129="","",'Input Data'!U129*VLOOKUP((MATCH('Input Data'!$B$3,'Input Data 2'!$K$2:$K$5,0)),'Input Data 2'!$L$2:$N$5,3,FALSE))</f>
        <v/>
      </c>
      <c r="V127" t="str">
        <f>IF('Input Data'!V129="","",'Input Data'!V129*VLOOKUP((MATCH('Input Data'!$B$3,'Input Data 2'!$K$2:$K$5,0)),'Input Data 2'!$L$2:$N$5,3,FALSE))</f>
        <v/>
      </c>
      <c r="W127" t="str">
        <f>IF('Input Data'!W129="","",'Input Data'!W129*VLOOKUP((MATCH('Input Data'!$B$3,'Input Data 2'!$K$2:$K$5,0)),'Input Data 2'!$L$2:$N$5,3,FALSE))</f>
        <v/>
      </c>
      <c r="Y127" s="17">
        <v>113</v>
      </c>
      <c r="Z127" s="61"/>
      <c r="AA127" t="str">
        <f>IF('Input Data'!AA129="","",'Input Data'!AA129*VLOOKUP((MATCH('Input Data'!$B$3,'Input Data 2'!$K$2:$K$5,0)),'Input Data 2'!$L$2:$N$5,3,FALSE))</f>
        <v/>
      </c>
      <c r="AB127" t="str">
        <f>IF('Input Data'!AB129="","",'Input Data'!AB129*VLOOKUP((MATCH('Input Data'!$B$3,'Input Data 2'!$K$2:$K$5,0)),'Input Data 2'!$L$2:$N$5,3,FALSE))</f>
        <v/>
      </c>
      <c r="AC127" t="str">
        <f>IF('Input Data'!AC129="","",'Input Data'!AC129*VLOOKUP((MATCH('Input Data'!$B$3,'Input Data 2'!$K$2:$K$5,0)),'Input Data 2'!$L$2:$N$5,3,FALSE))</f>
        <v/>
      </c>
    </row>
    <row r="128" spans="1:29" x14ac:dyDescent="0.3">
      <c r="A128" s="17">
        <v>114</v>
      </c>
      <c r="B128" s="61"/>
      <c r="C128" t="str">
        <f>IF('Input Data'!C130="","",'Input Data'!C130*VLOOKUP((MATCH('Input Data'!$B$3,'Input Data 2'!$K$2:$K$5,0)),'Input Data 2'!$L$2:$N$5,3,FALSE))</f>
        <v/>
      </c>
      <c r="D128" t="str">
        <f>IF('Input Data'!D130="","",'Input Data'!D130*VLOOKUP((MATCH('Input Data'!$B$3,'Input Data 2'!$K$2:$K$5,0)),'Input Data 2'!$L$2:$N$5,3,FALSE))</f>
        <v/>
      </c>
      <c r="E128" t="str">
        <f>IF('Input Data'!E130="","",'Input Data'!E130*VLOOKUP((MATCH('Input Data'!$B$3,'Input Data 2'!$K$2:$K$5,0)),'Input Data 2'!$L$2:$N$5,3,FALSE))</f>
        <v/>
      </c>
      <c r="G128" s="17">
        <v>114</v>
      </c>
      <c r="H128" s="61"/>
      <c r="I128" t="str">
        <f>IF('Input Data'!I130="","",'Input Data'!I130*VLOOKUP((MATCH('Input Data'!$B$3,'Input Data 2'!$K$2:$K$5,0)),'Input Data 2'!$L$2:$N$5,3,FALSE))</f>
        <v/>
      </c>
      <c r="J128" t="str">
        <f>IF('Input Data'!J130="","",'Input Data'!J130*VLOOKUP((MATCH('Input Data'!$B$3,'Input Data 2'!$K$2:$K$5,0)),'Input Data 2'!$L$2:$N$5,3,FALSE))</f>
        <v/>
      </c>
      <c r="K128" t="str">
        <f>IF('Input Data'!K130="","",'Input Data'!K130*VLOOKUP((MATCH('Input Data'!$B$3,'Input Data 2'!$K$2:$K$5,0)),'Input Data 2'!$L$2:$N$5,3,FALSE))</f>
        <v/>
      </c>
      <c r="M128" s="17">
        <v>114</v>
      </c>
      <c r="N128" s="61"/>
      <c r="O128" t="str">
        <f>IF('Input Data'!O130="","",'Input Data'!O130*VLOOKUP((MATCH('Input Data'!$B$3,'Input Data 2'!$K$2:$K$5,0)),'Input Data 2'!$L$2:$N$5,3,FALSE))</f>
        <v/>
      </c>
      <c r="P128" t="str">
        <f>IF('Input Data'!P130="","",'Input Data'!P130*VLOOKUP((MATCH('Input Data'!$B$3,'Input Data 2'!$K$2:$K$5,0)),'Input Data 2'!$L$2:$N$5,3,FALSE))</f>
        <v/>
      </c>
      <c r="Q128" t="str">
        <f>IF('Input Data'!Q130="","",'Input Data'!Q130*VLOOKUP((MATCH('Input Data'!$B$3,'Input Data 2'!$K$2:$K$5,0)),'Input Data 2'!$L$2:$N$5,3,FALSE))</f>
        <v/>
      </c>
      <c r="S128" s="17">
        <v>114</v>
      </c>
      <c r="T128" s="61"/>
      <c r="U128" t="str">
        <f>IF('Input Data'!U130="","",'Input Data'!U130*VLOOKUP((MATCH('Input Data'!$B$3,'Input Data 2'!$K$2:$K$5,0)),'Input Data 2'!$L$2:$N$5,3,FALSE))</f>
        <v/>
      </c>
      <c r="V128" t="str">
        <f>IF('Input Data'!V130="","",'Input Data'!V130*VLOOKUP((MATCH('Input Data'!$B$3,'Input Data 2'!$K$2:$K$5,0)),'Input Data 2'!$L$2:$N$5,3,FALSE))</f>
        <v/>
      </c>
      <c r="W128" t="str">
        <f>IF('Input Data'!W130="","",'Input Data'!W130*VLOOKUP((MATCH('Input Data'!$B$3,'Input Data 2'!$K$2:$K$5,0)),'Input Data 2'!$L$2:$N$5,3,FALSE))</f>
        <v/>
      </c>
      <c r="Y128" s="17">
        <v>114</v>
      </c>
      <c r="Z128" s="61"/>
      <c r="AA128" t="str">
        <f>IF('Input Data'!AA130="","",'Input Data'!AA130*VLOOKUP((MATCH('Input Data'!$B$3,'Input Data 2'!$K$2:$K$5,0)),'Input Data 2'!$L$2:$N$5,3,FALSE))</f>
        <v/>
      </c>
      <c r="AB128" t="str">
        <f>IF('Input Data'!AB130="","",'Input Data'!AB130*VLOOKUP((MATCH('Input Data'!$B$3,'Input Data 2'!$K$2:$K$5,0)),'Input Data 2'!$L$2:$N$5,3,FALSE))</f>
        <v/>
      </c>
      <c r="AC128" t="str">
        <f>IF('Input Data'!AC130="","",'Input Data'!AC130*VLOOKUP((MATCH('Input Data'!$B$3,'Input Data 2'!$K$2:$K$5,0)),'Input Data 2'!$L$2:$N$5,3,FALSE))</f>
        <v/>
      </c>
    </row>
    <row r="129" spans="1:29" x14ac:dyDescent="0.3">
      <c r="A129" s="17">
        <v>115</v>
      </c>
      <c r="B129" s="61"/>
      <c r="C129" t="str">
        <f>IF('Input Data'!C131="","",'Input Data'!C131*VLOOKUP((MATCH('Input Data'!$B$3,'Input Data 2'!$K$2:$K$5,0)),'Input Data 2'!$L$2:$N$5,3,FALSE))</f>
        <v/>
      </c>
      <c r="D129" t="str">
        <f>IF('Input Data'!D131="","",'Input Data'!D131*VLOOKUP((MATCH('Input Data'!$B$3,'Input Data 2'!$K$2:$K$5,0)),'Input Data 2'!$L$2:$N$5,3,FALSE))</f>
        <v/>
      </c>
      <c r="E129" t="str">
        <f>IF('Input Data'!E131="","",'Input Data'!E131*VLOOKUP((MATCH('Input Data'!$B$3,'Input Data 2'!$K$2:$K$5,0)),'Input Data 2'!$L$2:$N$5,3,FALSE))</f>
        <v/>
      </c>
      <c r="G129" s="17">
        <v>115</v>
      </c>
      <c r="H129" s="61"/>
      <c r="I129" t="str">
        <f>IF('Input Data'!I131="","",'Input Data'!I131*VLOOKUP((MATCH('Input Data'!$B$3,'Input Data 2'!$K$2:$K$5,0)),'Input Data 2'!$L$2:$N$5,3,FALSE))</f>
        <v/>
      </c>
      <c r="J129" t="str">
        <f>IF('Input Data'!J131="","",'Input Data'!J131*VLOOKUP((MATCH('Input Data'!$B$3,'Input Data 2'!$K$2:$K$5,0)),'Input Data 2'!$L$2:$N$5,3,FALSE))</f>
        <v/>
      </c>
      <c r="K129" t="str">
        <f>IF('Input Data'!K131="","",'Input Data'!K131*VLOOKUP((MATCH('Input Data'!$B$3,'Input Data 2'!$K$2:$K$5,0)),'Input Data 2'!$L$2:$N$5,3,FALSE))</f>
        <v/>
      </c>
      <c r="M129" s="17">
        <v>115</v>
      </c>
      <c r="N129" s="61"/>
      <c r="O129" t="str">
        <f>IF('Input Data'!O131="","",'Input Data'!O131*VLOOKUP((MATCH('Input Data'!$B$3,'Input Data 2'!$K$2:$K$5,0)),'Input Data 2'!$L$2:$N$5,3,FALSE))</f>
        <v/>
      </c>
      <c r="P129" t="str">
        <f>IF('Input Data'!P131="","",'Input Data'!P131*VLOOKUP((MATCH('Input Data'!$B$3,'Input Data 2'!$K$2:$K$5,0)),'Input Data 2'!$L$2:$N$5,3,FALSE))</f>
        <v/>
      </c>
      <c r="Q129" t="str">
        <f>IF('Input Data'!Q131="","",'Input Data'!Q131*VLOOKUP((MATCH('Input Data'!$B$3,'Input Data 2'!$K$2:$K$5,0)),'Input Data 2'!$L$2:$N$5,3,FALSE))</f>
        <v/>
      </c>
      <c r="S129" s="17">
        <v>115</v>
      </c>
      <c r="T129" s="61"/>
      <c r="U129" t="str">
        <f>IF('Input Data'!U131="","",'Input Data'!U131*VLOOKUP((MATCH('Input Data'!$B$3,'Input Data 2'!$K$2:$K$5,0)),'Input Data 2'!$L$2:$N$5,3,FALSE))</f>
        <v/>
      </c>
      <c r="V129" t="str">
        <f>IF('Input Data'!V131="","",'Input Data'!V131*VLOOKUP((MATCH('Input Data'!$B$3,'Input Data 2'!$K$2:$K$5,0)),'Input Data 2'!$L$2:$N$5,3,FALSE))</f>
        <v/>
      </c>
      <c r="W129" t="str">
        <f>IF('Input Data'!W131="","",'Input Data'!W131*VLOOKUP((MATCH('Input Data'!$B$3,'Input Data 2'!$K$2:$K$5,0)),'Input Data 2'!$L$2:$N$5,3,FALSE))</f>
        <v/>
      </c>
      <c r="Y129" s="17">
        <v>115</v>
      </c>
      <c r="Z129" s="61"/>
      <c r="AA129" t="str">
        <f>IF('Input Data'!AA131="","",'Input Data'!AA131*VLOOKUP((MATCH('Input Data'!$B$3,'Input Data 2'!$K$2:$K$5,0)),'Input Data 2'!$L$2:$N$5,3,FALSE))</f>
        <v/>
      </c>
      <c r="AB129" t="str">
        <f>IF('Input Data'!AB131="","",'Input Data'!AB131*VLOOKUP((MATCH('Input Data'!$B$3,'Input Data 2'!$K$2:$K$5,0)),'Input Data 2'!$L$2:$N$5,3,FALSE))</f>
        <v/>
      </c>
      <c r="AC129" t="str">
        <f>IF('Input Data'!AC131="","",'Input Data'!AC131*VLOOKUP((MATCH('Input Data'!$B$3,'Input Data 2'!$K$2:$K$5,0)),'Input Data 2'!$L$2:$N$5,3,FALSE))</f>
        <v/>
      </c>
    </row>
    <row r="130" spans="1:29" x14ac:dyDescent="0.3">
      <c r="A130" s="17">
        <v>116</v>
      </c>
      <c r="B130" s="61"/>
      <c r="C130" t="str">
        <f>IF('Input Data'!C132="","",'Input Data'!C132*VLOOKUP((MATCH('Input Data'!$B$3,'Input Data 2'!$K$2:$K$5,0)),'Input Data 2'!$L$2:$N$5,3,FALSE))</f>
        <v/>
      </c>
      <c r="D130" t="str">
        <f>IF('Input Data'!D132="","",'Input Data'!D132*VLOOKUP((MATCH('Input Data'!$B$3,'Input Data 2'!$K$2:$K$5,0)),'Input Data 2'!$L$2:$N$5,3,FALSE))</f>
        <v/>
      </c>
      <c r="E130" t="str">
        <f>IF('Input Data'!E132="","",'Input Data'!E132*VLOOKUP((MATCH('Input Data'!$B$3,'Input Data 2'!$K$2:$K$5,0)),'Input Data 2'!$L$2:$N$5,3,FALSE))</f>
        <v/>
      </c>
      <c r="G130" s="17">
        <v>116</v>
      </c>
      <c r="H130" s="61"/>
      <c r="I130" t="str">
        <f>IF('Input Data'!I132="","",'Input Data'!I132*VLOOKUP((MATCH('Input Data'!$B$3,'Input Data 2'!$K$2:$K$5,0)),'Input Data 2'!$L$2:$N$5,3,FALSE))</f>
        <v/>
      </c>
      <c r="J130" t="str">
        <f>IF('Input Data'!J132="","",'Input Data'!J132*VLOOKUP((MATCH('Input Data'!$B$3,'Input Data 2'!$K$2:$K$5,0)),'Input Data 2'!$L$2:$N$5,3,FALSE))</f>
        <v/>
      </c>
      <c r="K130" t="str">
        <f>IF('Input Data'!K132="","",'Input Data'!K132*VLOOKUP((MATCH('Input Data'!$B$3,'Input Data 2'!$K$2:$K$5,0)),'Input Data 2'!$L$2:$N$5,3,FALSE))</f>
        <v/>
      </c>
      <c r="M130" s="17">
        <v>116</v>
      </c>
      <c r="N130" s="61"/>
      <c r="O130" t="str">
        <f>IF('Input Data'!O132="","",'Input Data'!O132*VLOOKUP((MATCH('Input Data'!$B$3,'Input Data 2'!$K$2:$K$5,0)),'Input Data 2'!$L$2:$N$5,3,FALSE))</f>
        <v/>
      </c>
      <c r="P130" t="str">
        <f>IF('Input Data'!P132="","",'Input Data'!P132*VLOOKUP((MATCH('Input Data'!$B$3,'Input Data 2'!$K$2:$K$5,0)),'Input Data 2'!$L$2:$N$5,3,FALSE))</f>
        <v/>
      </c>
      <c r="Q130" t="str">
        <f>IF('Input Data'!Q132="","",'Input Data'!Q132*VLOOKUP((MATCH('Input Data'!$B$3,'Input Data 2'!$K$2:$K$5,0)),'Input Data 2'!$L$2:$N$5,3,FALSE))</f>
        <v/>
      </c>
      <c r="S130" s="17">
        <v>116</v>
      </c>
      <c r="T130" s="61"/>
      <c r="U130" t="str">
        <f>IF('Input Data'!U132="","",'Input Data'!U132*VLOOKUP((MATCH('Input Data'!$B$3,'Input Data 2'!$K$2:$K$5,0)),'Input Data 2'!$L$2:$N$5,3,FALSE))</f>
        <v/>
      </c>
      <c r="V130" t="str">
        <f>IF('Input Data'!V132="","",'Input Data'!V132*VLOOKUP((MATCH('Input Data'!$B$3,'Input Data 2'!$K$2:$K$5,0)),'Input Data 2'!$L$2:$N$5,3,FALSE))</f>
        <v/>
      </c>
      <c r="W130" t="str">
        <f>IF('Input Data'!W132="","",'Input Data'!W132*VLOOKUP((MATCH('Input Data'!$B$3,'Input Data 2'!$K$2:$K$5,0)),'Input Data 2'!$L$2:$N$5,3,FALSE))</f>
        <v/>
      </c>
      <c r="Y130" s="17">
        <v>116</v>
      </c>
      <c r="Z130" s="61"/>
      <c r="AA130" t="str">
        <f>IF('Input Data'!AA132="","",'Input Data'!AA132*VLOOKUP((MATCH('Input Data'!$B$3,'Input Data 2'!$K$2:$K$5,0)),'Input Data 2'!$L$2:$N$5,3,FALSE))</f>
        <v/>
      </c>
      <c r="AB130" t="str">
        <f>IF('Input Data'!AB132="","",'Input Data'!AB132*VLOOKUP((MATCH('Input Data'!$B$3,'Input Data 2'!$K$2:$K$5,0)),'Input Data 2'!$L$2:$N$5,3,FALSE))</f>
        <v/>
      </c>
      <c r="AC130" t="str">
        <f>IF('Input Data'!AC132="","",'Input Data'!AC132*VLOOKUP((MATCH('Input Data'!$B$3,'Input Data 2'!$K$2:$K$5,0)),'Input Data 2'!$L$2:$N$5,3,FALSE))</f>
        <v/>
      </c>
    </row>
    <row r="131" spans="1:29" x14ac:dyDescent="0.3">
      <c r="A131" s="17">
        <v>117</v>
      </c>
      <c r="B131" s="61"/>
      <c r="C131" t="str">
        <f>IF('Input Data'!C133="","",'Input Data'!C133*VLOOKUP((MATCH('Input Data'!$B$3,'Input Data 2'!$K$2:$K$5,0)),'Input Data 2'!$L$2:$N$5,3,FALSE))</f>
        <v/>
      </c>
      <c r="D131" t="str">
        <f>IF('Input Data'!D133="","",'Input Data'!D133*VLOOKUP((MATCH('Input Data'!$B$3,'Input Data 2'!$K$2:$K$5,0)),'Input Data 2'!$L$2:$N$5,3,FALSE))</f>
        <v/>
      </c>
      <c r="E131" t="str">
        <f>IF('Input Data'!E133="","",'Input Data'!E133*VLOOKUP((MATCH('Input Data'!$B$3,'Input Data 2'!$K$2:$K$5,0)),'Input Data 2'!$L$2:$N$5,3,FALSE))</f>
        <v/>
      </c>
      <c r="G131" s="17">
        <v>117</v>
      </c>
      <c r="H131" s="61"/>
      <c r="I131" t="str">
        <f>IF('Input Data'!I133="","",'Input Data'!I133*VLOOKUP((MATCH('Input Data'!$B$3,'Input Data 2'!$K$2:$K$5,0)),'Input Data 2'!$L$2:$N$5,3,FALSE))</f>
        <v/>
      </c>
      <c r="J131" t="str">
        <f>IF('Input Data'!J133="","",'Input Data'!J133*VLOOKUP((MATCH('Input Data'!$B$3,'Input Data 2'!$K$2:$K$5,0)),'Input Data 2'!$L$2:$N$5,3,FALSE))</f>
        <v/>
      </c>
      <c r="K131" t="str">
        <f>IF('Input Data'!K133="","",'Input Data'!K133*VLOOKUP((MATCH('Input Data'!$B$3,'Input Data 2'!$K$2:$K$5,0)),'Input Data 2'!$L$2:$N$5,3,FALSE))</f>
        <v/>
      </c>
      <c r="M131" s="17">
        <v>117</v>
      </c>
      <c r="N131" s="61"/>
      <c r="O131" t="str">
        <f>IF('Input Data'!O133="","",'Input Data'!O133*VLOOKUP((MATCH('Input Data'!$B$3,'Input Data 2'!$K$2:$K$5,0)),'Input Data 2'!$L$2:$N$5,3,FALSE))</f>
        <v/>
      </c>
      <c r="P131" t="str">
        <f>IF('Input Data'!P133="","",'Input Data'!P133*VLOOKUP((MATCH('Input Data'!$B$3,'Input Data 2'!$K$2:$K$5,0)),'Input Data 2'!$L$2:$N$5,3,FALSE))</f>
        <v/>
      </c>
      <c r="Q131" t="str">
        <f>IF('Input Data'!Q133="","",'Input Data'!Q133*VLOOKUP((MATCH('Input Data'!$B$3,'Input Data 2'!$K$2:$K$5,0)),'Input Data 2'!$L$2:$N$5,3,FALSE))</f>
        <v/>
      </c>
      <c r="S131" s="17">
        <v>117</v>
      </c>
      <c r="T131" s="61"/>
      <c r="U131" t="str">
        <f>IF('Input Data'!U133="","",'Input Data'!U133*VLOOKUP((MATCH('Input Data'!$B$3,'Input Data 2'!$K$2:$K$5,0)),'Input Data 2'!$L$2:$N$5,3,FALSE))</f>
        <v/>
      </c>
      <c r="V131" t="str">
        <f>IF('Input Data'!V133="","",'Input Data'!V133*VLOOKUP((MATCH('Input Data'!$B$3,'Input Data 2'!$K$2:$K$5,0)),'Input Data 2'!$L$2:$N$5,3,FALSE))</f>
        <v/>
      </c>
      <c r="W131" t="str">
        <f>IF('Input Data'!W133="","",'Input Data'!W133*VLOOKUP((MATCH('Input Data'!$B$3,'Input Data 2'!$K$2:$K$5,0)),'Input Data 2'!$L$2:$N$5,3,FALSE))</f>
        <v/>
      </c>
      <c r="Y131" s="17">
        <v>117</v>
      </c>
      <c r="Z131" s="61"/>
      <c r="AA131" t="str">
        <f>IF('Input Data'!AA133="","",'Input Data'!AA133*VLOOKUP((MATCH('Input Data'!$B$3,'Input Data 2'!$K$2:$K$5,0)),'Input Data 2'!$L$2:$N$5,3,FALSE))</f>
        <v/>
      </c>
      <c r="AB131" t="str">
        <f>IF('Input Data'!AB133="","",'Input Data'!AB133*VLOOKUP((MATCH('Input Data'!$B$3,'Input Data 2'!$K$2:$K$5,0)),'Input Data 2'!$L$2:$N$5,3,FALSE))</f>
        <v/>
      </c>
      <c r="AC131" t="str">
        <f>IF('Input Data'!AC133="","",'Input Data'!AC133*VLOOKUP((MATCH('Input Data'!$B$3,'Input Data 2'!$K$2:$K$5,0)),'Input Data 2'!$L$2:$N$5,3,FALSE))</f>
        <v/>
      </c>
    </row>
    <row r="132" spans="1:29" x14ac:dyDescent="0.3">
      <c r="A132" s="17">
        <v>118</v>
      </c>
      <c r="B132" s="61"/>
      <c r="C132" t="str">
        <f>IF('Input Data'!C134="","",'Input Data'!C134*VLOOKUP((MATCH('Input Data'!$B$3,'Input Data 2'!$K$2:$K$5,0)),'Input Data 2'!$L$2:$N$5,3,FALSE))</f>
        <v/>
      </c>
      <c r="D132" t="str">
        <f>IF('Input Data'!D134="","",'Input Data'!D134*VLOOKUP((MATCH('Input Data'!$B$3,'Input Data 2'!$K$2:$K$5,0)),'Input Data 2'!$L$2:$N$5,3,FALSE))</f>
        <v/>
      </c>
      <c r="E132" t="str">
        <f>IF('Input Data'!E134="","",'Input Data'!E134*VLOOKUP((MATCH('Input Data'!$B$3,'Input Data 2'!$K$2:$K$5,0)),'Input Data 2'!$L$2:$N$5,3,FALSE))</f>
        <v/>
      </c>
      <c r="G132" s="17">
        <v>118</v>
      </c>
      <c r="H132" s="61"/>
      <c r="I132" t="str">
        <f>IF('Input Data'!I134="","",'Input Data'!I134*VLOOKUP((MATCH('Input Data'!$B$3,'Input Data 2'!$K$2:$K$5,0)),'Input Data 2'!$L$2:$N$5,3,FALSE))</f>
        <v/>
      </c>
      <c r="J132" t="str">
        <f>IF('Input Data'!J134="","",'Input Data'!J134*VLOOKUP((MATCH('Input Data'!$B$3,'Input Data 2'!$K$2:$K$5,0)),'Input Data 2'!$L$2:$N$5,3,FALSE))</f>
        <v/>
      </c>
      <c r="K132" t="str">
        <f>IF('Input Data'!K134="","",'Input Data'!K134*VLOOKUP((MATCH('Input Data'!$B$3,'Input Data 2'!$K$2:$K$5,0)),'Input Data 2'!$L$2:$N$5,3,FALSE))</f>
        <v/>
      </c>
      <c r="M132" s="17">
        <v>118</v>
      </c>
      <c r="N132" s="61"/>
      <c r="O132" t="str">
        <f>IF('Input Data'!O134="","",'Input Data'!O134*VLOOKUP((MATCH('Input Data'!$B$3,'Input Data 2'!$K$2:$K$5,0)),'Input Data 2'!$L$2:$N$5,3,FALSE))</f>
        <v/>
      </c>
      <c r="P132" t="str">
        <f>IF('Input Data'!P134="","",'Input Data'!P134*VLOOKUP((MATCH('Input Data'!$B$3,'Input Data 2'!$K$2:$K$5,0)),'Input Data 2'!$L$2:$N$5,3,FALSE))</f>
        <v/>
      </c>
      <c r="Q132" t="str">
        <f>IF('Input Data'!Q134="","",'Input Data'!Q134*VLOOKUP((MATCH('Input Data'!$B$3,'Input Data 2'!$K$2:$K$5,0)),'Input Data 2'!$L$2:$N$5,3,FALSE))</f>
        <v/>
      </c>
      <c r="S132" s="17">
        <v>118</v>
      </c>
      <c r="T132" s="61"/>
      <c r="U132" t="str">
        <f>IF('Input Data'!U134="","",'Input Data'!U134*VLOOKUP((MATCH('Input Data'!$B$3,'Input Data 2'!$K$2:$K$5,0)),'Input Data 2'!$L$2:$N$5,3,FALSE))</f>
        <v/>
      </c>
      <c r="V132" t="str">
        <f>IF('Input Data'!V134="","",'Input Data'!V134*VLOOKUP((MATCH('Input Data'!$B$3,'Input Data 2'!$K$2:$K$5,0)),'Input Data 2'!$L$2:$N$5,3,FALSE))</f>
        <v/>
      </c>
      <c r="W132" t="str">
        <f>IF('Input Data'!W134="","",'Input Data'!W134*VLOOKUP((MATCH('Input Data'!$B$3,'Input Data 2'!$K$2:$K$5,0)),'Input Data 2'!$L$2:$N$5,3,FALSE))</f>
        <v/>
      </c>
      <c r="Y132" s="17">
        <v>118</v>
      </c>
      <c r="Z132" s="61"/>
      <c r="AA132" t="str">
        <f>IF('Input Data'!AA134="","",'Input Data'!AA134*VLOOKUP((MATCH('Input Data'!$B$3,'Input Data 2'!$K$2:$K$5,0)),'Input Data 2'!$L$2:$N$5,3,FALSE))</f>
        <v/>
      </c>
      <c r="AB132" t="str">
        <f>IF('Input Data'!AB134="","",'Input Data'!AB134*VLOOKUP((MATCH('Input Data'!$B$3,'Input Data 2'!$K$2:$K$5,0)),'Input Data 2'!$L$2:$N$5,3,FALSE))</f>
        <v/>
      </c>
      <c r="AC132" t="str">
        <f>IF('Input Data'!AC134="","",'Input Data'!AC134*VLOOKUP((MATCH('Input Data'!$B$3,'Input Data 2'!$K$2:$K$5,0)),'Input Data 2'!$L$2:$N$5,3,FALSE))</f>
        <v/>
      </c>
    </row>
    <row r="133" spans="1:29" x14ac:dyDescent="0.3">
      <c r="A133" s="17">
        <v>119</v>
      </c>
      <c r="B133" s="61"/>
      <c r="C133" t="str">
        <f>IF('Input Data'!C135="","",'Input Data'!C135*VLOOKUP((MATCH('Input Data'!$B$3,'Input Data 2'!$K$2:$K$5,0)),'Input Data 2'!$L$2:$N$5,3,FALSE))</f>
        <v/>
      </c>
      <c r="D133" t="str">
        <f>IF('Input Data'!D135="","",'Input Data'!D135*VLOOKUP((MATCH('Input Data'!$B$3,'Input Data 2'!$K$2:$K$5,0)),'Input Data 2'!$L$2:$N$5,3,FALSE))</f>
        <v/>
      </c>
      <c r="E133" t="str">
        <f>IF('Input Data'!E135="","",'Input Data'!E135*VLOOKUP((MATCH('Input Data'!$B$3,'Input Data 2'!$K$2:$K$5,0)),'Input Data 2'!$L$2:$N$5,3,FALSE))</f>
        <v/>
      </c>
      <c r="G133" s="17">
        <v>119</v>
      </c>
      <c r="H133" s="61"/>
      <c r="I133" t="str">
        <f>IF('Input Data'!I135="","",'Input Data'!I135*VLOOKUP((MATCH('Input Data'!$B$3,'Input Data 2'!$K$2:$K$5,0)),'Input Data 2'!$L$2:$N$5,3,FALSE))</f>
        <v/>
      </c>
      <c r="J133" t="str">
        <f>IF('Input Data'!J135="","",'Input Data'!J135*VLOOKUP((MATCH('Input Data'!$B$3,'Input Data 2'!$K$2:$K$5,0)),'Input Data 2'!$L$2:$N$5,3,FALSE))</f>
        <v/>
      </c>
      <c r="K133" t="str">
        <f>IF('Input Data'!K135="","",'Input Data'!K135*VLOOKUP((MATCH('Input Data'!$B$3,'Input Data 2'!$K$2:$K$5,0)),'Input Data 2'!$L$2:$N$5,3,FALSE))</f>
        <v/>
      </c>
      <c r="M133" s="17">
        <v>119</v>
      </c>
      <c r="N133" s="61"/>
      <c r="O133" t="str">
        <f>IF('Input Data'!O135="","",'Input Data'!O135*VLOOKUP((MATCH('Input Data'!$B$3,'Input Data 2'!$K$2:$K$5,0)),'Input Data 2'!$L$2:$N$5,3,FALSE))</f>
        <v/>
      </c>
      <c r="P133" t="str">
        <f>IF('Input Data'!P135="","",'Input Data'!P135*VLOOKUP((MATCH('Input Data'!$B$3,'Input Data 2'!$K$2:$K$5,0)),'Input Data 2'!$L$2:$N$5,3,FALSE))</f>
        <v/>
      </c>
      <c r="Q133" t="str">
        <f>IF('Input Data'!Q135="","",'Input Data'!Q135*VLOOKUP((MATCH('Input Data'!$B$3,'Input Data 2'!$K$2:$K$5,0)),'Input Data 2'!$L$2:$N$5,3,FALSE))</f>
        <v/>
      </c>
      <c r="S133" s="17">
        <v>119</v>
      </c>
      <c r="T133" s="61"/>
      <c r="U133" t="str">
        <f>IF('Input Data'!U135="","",'Input Data'!U135*VLOOKUP((MATCH('Input Data'!$B$3,'Input Data 2'!$K$2:$K$5,0)),'Input Data 2'!$L$2:$N$5,3,FALSE))</f>
        <v/>
      </c>
      <c r="V133" t="str">
        <f>IF('Input Data'!V135="","",'Input Data'!V135*VLOOKUP((MATCH('Input Data'!$B$3,'Input Data 2'!$K$2:$K$5,0)),'Input Data 2'!$L$2:$N$5,3,FALSE))</f>
        <v/>
      </c>
      <c r="W133" t="str">
        <f>IF('Input Data'!W135="","",'Input Data'!W135*VLOOKUP((MATCH('Input Data'!$B$3,'Input Data 2'!$K$2:$K$5,0)),'Input Data 2'!$L$2:$N$5,3,FALSE))</f>
        <v/>
      </c>
      <c r="Y133" s="17">
        <v>119</v>
      </c>
      <c r="Z133" s="61"/>
      <c r="AA133" t="str">
        <f>IF('Input Data'!AA135="","",'Input Data'!AA135*VLOOKUP((MATCH('Input Data'!$B$3,'Input Data 2'!$K$2:$K$5,0)),'Input Data 2'!$L$2:$N$5,3,FALSE))</f>
        <v/>
      </c>
      <c r="AB133" t="str">
        <f>IF('Input Data'!AB135="","",'Input Data'!AB135*VLOOKUP((MATCH('Input Data'!$B$3,'Input Data 2'!$K$2:$K$5,0)),'Input Data 2'!$L$2:$N$5,3,FALSE))</f>
        <v/>
      </c>
      <c r="AC133" t="str">
        <f>IF('Input Data'!AC135="","",'Input Data'!AC135*VLOOKUP((MATCH('Input Data'!$B$3,'Input Data 2'!$K$2:$K$5,0)),'Input Data 2'!$L$2:$N$5,3,FALSE))</f>
        <v/>
      </c>
    </row>
    <row r="134" spans="1:29" x14ac:dyDescent="0.3">
      <c r="A134" s="17">
        <v>120</v>
      </c>
      <c r="B134" s="61"/>
      <c r="C134" t="str">
        <f>IF('Input Data'!C136="","",'Input Data'!C136*VLOOKUP((MATCH('Input Data'!$B$3,'Input Data 2'!$K$2:$K$5,0)),'Input Data 2'!$L$2:$N$5,3,FALSE))</f>
        <v/>
      </c>
      <c r="D134" t="str">
        <f>IF('Input Data'!D136="","",'Input Data'!D136*VLOOKUP((MATCH('Input Data'!$B$3,'Input Data 2'!$K$2:$K$5,0)),'Input Data 2'!$L$2:$N$5,3,FALSE))</f>
        <v/>
      </c>
      <c r="E134" t="str">
        <f>IF('Input Data'!E136="","",'Input Data'!E136*VLOOKUP((MATCH('Input Data'!$B$3,'Input Data 2'!$K$2:$K$5,0)),'Input Data 2'!$L$2:$N$5,3,FALSE))</f>
        <v/>
      </c>
      <c r="G134" s="17">
        <v>120</v>
      </c>
      <c r="H134" s="61"/>
      <c r="I134" t="str">
        <f>IF('Input Data'!I136="","",'Input Data'!I136*VLOOKUP((MATCH('Input Data'!$B$3,'Input Data 2'!$K$2:$K$5,0)),'Input Data 2'!$L$2:$N$5,3,FALSE))</f>
        <v/>
      </c>
      <c r="J134" t="str">
        <f>IF('Input Data'!J136="","",'Input Data'!J136*VLOOKUP((MATCH('Input Data'!$B$3,'Input Data 2'!$K$2:$K$5,0)),'Input Data 2'!$L$2:$N$5,3,FALSE))</f>
        <v/>
      </c>
      <c r="K134" t="str">
        <f>IF('Input Data'!K136="","",'Input Data'!K136*VLOOKUP((MATCH('Input Data'!$B$3,'Input Data 2'!$K$2:$K$5,0)),'Input Data 2'!$L$2:$N$5,3,FALSE))</f>
        <v/>
      </c>
      <c r="M134" s="17">
        <v>120</v>
      </c>
      <c r="N134" s="61"/>
      <c r="O134" t="str">
        <f>IF('Input Data'!O136="","",'Input Data'!O136*VLOOKUP((MATCH('Input Data'!$B$3,'Input Data 2'!$K$2:$K$5,0)),'Input Data 2'!$L$2:$N$5,3,FALSE))</f>
        <v/>
      </c>
      <c r="P134" t="str">
        <f>IF('Input Data'!P136="","",'Input Data'!P136*VLOOKUP((MATCH('Input Data'!$B$3,'Input Data 2'!$K$2:$K$5,0)),'Input Data 2'!$L$2:$N$5,3,FALSE))</f>
        <v/>
      </c>
      <c r="Q134" t="str">
        <f>IF('Input Data'!Q136="","",'Input Data'!Q136*VLOOKUP((MATCH('Input Data'!$B$3,'Input Data 2'!$K$2:$K$5,0)),'Input Data 2'!$L$2:$N$5,3,FALSE))</f>
        <v/>
      </c>
      <c r="S134" s="17">
        <v>120</v>
      </c>
      <c r="T134" s="61"/>
      <c r="U134" t="str">
        <f>IF('Input Data'!U136="","",'Input Data'!U136*VLOOKUP((MATCH('Input Data'!$B$3,'Input Data 2'!$K$2:$K$5,0)),'Input Data 2'!$L$2:$N$5,3,FALSE))</f>
        <v/>
      </c>
      <c r="V134" t="str">
        <f>IF('Input Data'!V136="","",'Input Data'!V136*VLOOKUP((MATCH('Input Data'!$B$3,'Input Data 2'!$K$2:$K$5,0)),'Input Data 2'!$L$2:$N$5,3,FALSE))</f>
        <v/>
      </c>
      <c r="W134" t="str">
        <f>IF('Input Data'!W136="","",'Input Data'!W136*VLOOKUP((MATCH('Input Data'!$B$3,'Input Data 2'!$K$2:$K$5,0)),'Input Data 2'!$L$2:$N$5,3,FALSE))</f>
        <v/>
      </c>
      <c r="Y134" s="17">
        <v>120</v>
      </c>
      <c r="Z134" s="61"/>
      <c r="AA134" t="str">
        <f>IF('Input Data'!AA136="","",'Input Data'!AA136*VLOOKUP((MATCH('Input Data'!$B$3,'Input Data 2'!$K$2:$K$5,0)),'Input Data 2'!$L$2:$N$5,3,FALSE))</f>
        <v/>
      </c>
      <c r="AB134" t="str">
        <f>IF('Input Data'!AB136="","",'Input Data'!AB136*VLOOKUP((MATCH('Input Data'!$B$3,'Input Data 2'!$K$2:$K$5,0)),'Input Data 2'!$L$2:$N$5,3,FALSE))</f>
        <v/>
      </c>
      <c r="AC134" t="str">
        <f>IF('Input Data'!AC136="","",'Input Data'!AC136*VLOOKUP((MATCH('Input Data'!$B$3,'Input Data 2'!$K$2:$K$5,0)),'Input Data 2'!$L$2:$N$5,3,FALSE))</f>
        <v/>
      </c>
    </row>
    <row r="135" spans="1:29" x14ac:dyDescent="0.3">
      <c r="A135" s="17">
        <v>121</v>
      </c>
      <c r="B135" s="61"/>
      <c r="C135" t="str">
        <f>IF('Input Data'!C137="","",'Input Data'!C137*VLOOKUP((MATCH('Input Data'!$B$3,'Input Data 2'!$K$2:$K$5,0)),'Input Data 2'!$L$2:$N$5,3,FALSE))</f>
        <v/>
      </c>
      <c r="D135" t="str">
        <f>IF('Input Data'!D137="","",'Input Data'!D137*VLOOKUP((MATCH('Input Data'!$B$3,'Input Data 2'!$K$2:$K$5,0)),'Input Data 2'!$L$2:$N$5,3,FALSE))</f>
        <v/>
      </c>
      <c r="E135" t="str">
        <f>IF('Input Data'!E137="","",'Input Data'!E137*VLOOKUP((MATCH('Input Data'!$B$3,'Input Data 2'!$K$2:$K$5,0)),'Input Data 2'!$L$2:$N$5,3,FALSE))</f>
        <v/>
      </c>
      <c r="G135" s="17">
        <v>121</v>
      </c>
      <c r="H135" s="61"/>
      <c r="I135" t="str">
        <f>IF('Input Data'!I137="","",'Input Data'!I137*VLOOKUP((MATCH('Input Data'!$B$3,'Input Data 2'!$K$2:$K$5,0)),'Input Data 2'!$L$2:$N$5,3,FALSE))</f>
        <v/>
      </c>
      <c r="J135" t="str">
        <f>IF('Input Data'!J137="","",'Input Data'!J137*VLOOKUP((MATCH('Input Data'!$B$3,'Input Data 2'!$K$2:$K$5,0)),'Input Data 2'!$L$2:$N$5,3,FALSE))</f>
        <v/>
      </c>
      <c r="K135" t="str">
        <f>IF('Input Data'!K137="","",'Input Data'!K137*VLOOKUP((MATCH('Input Data'!$B$3,'Input Data 2'!$K$2:$K$5,0)),'Input Data 2'!$L$2:$N$5,3,FALSE))</f>
        <v/>
      </c>
      <c r="M135" s="17">
        <v>121</v>
      </c>
      <c r="N135" s="61"/>
      <c r="O135" t="str">
        <f>IF('Input Data'!O137="","",'Input Data'!O137*VLOOKUP((MATCH('Input Data'!$B$3,'Input Data 2'!$K$2:$K$5,0)),'Input Data 2'!$L$2:$N$5,3,FALSE))</f>
        <v/>
      </c>
      <c r="P135" t="str">
        <f>IF('Input Data'!P137="","",'Input Data'!P137*VLOOKUP((MATCH('Input Data'!$B$3,'Input Data 2'!$K$2:$K$5,0)),'Input Data 2'!$L$2:$N$5,3,FALSE))</f>
        <v/>
      </c>
      <c r="Q135" t="str">
        <f>IF('Input Data'!Q137="","",'Input Data'!Q137*VLOOKUP((MATCH('Input Data'!$B$3,'Input Data 2'!$K$2:$K$5,0)),'Input Data 2'!$L$2:$N$5,3,FALSE))</f>
        <v/>
      </c>
      <c r="S135" s="17">
        <v>121</v>
      </c>
      <c r="T135" s="61"/>
      <c r="U135" t="str">
        <f>IF('Input Data'!U137="","",'Input Data'!U137*VLOOKUP((MATCH('Input Data'!$B$3,'Input Data 2'!$K$2:$K$5,0)),'Input Data 2'!$L$2:$N$5,3,FALSE))</f>
        <v/>
      </c>
      <c r="V135" t="str">
        <f>IF('Input Data'!V137="","",'Input Data'!V137*VLOOKUP((MATCH('Input Data'!$B$3,'Input Data 2'!$K$2:$K$5,0)),'Input Data 2'!$L$2:$N$5,3,FALSE))</f>
        <v/>
      </c>
      <c r="W135" t="str">
        <f>IF('Input Data'!W137="","",'Input Data'!W137*VLOOKUP((MATCH('Input Data'!$B$3,'Input Data 2'!$K$2:$K$5,0)),'Input Data 2'!$L$2:$N$5,3,FALSE))</f>
        <v/>
      </c>
      <c r="Y135" s="17">
        <v>121</v>
      </c>
      <c r="Z135" s="61"/>
      <c r="AA135" t="str">
        <f>IF('Input Data'!AA137="","",'Input Data'!AA137*VLOOKUP((MATCH('Input Data'!$B$3,'Input Data 2'!$K$2:$K$5,0)),'Input Data 2'!$L$2:$N$5,3,FALSE))</f>
        <v/>
      </c>
      <c r="AB135" t="str">
        <f>IF('Input Data'!AB137="","",'Input Data'!AB137*VLOOKUP((MATCH('Input Data'!$B$3,'Input Data 2'!$K$2:$K$5,0)),'Input Data 2'!$L$2:$N$5,3,FALSE))</f>
        <v/>
      </c>
      <c r="AC135" t="str">
        <f>IF('Input Data'!AC137="","",'Input Data'!AC137*VLOOKUP((MATCH('Input Data'!$B$3,'Input Data 2'!$K$2:$K$5,0)),'Input Data 2'!$L$2:$N$5,3,FALSE))</f>
        <v/>
      </c>
    </row>
    <row r="136" spans="1:29" x14ac:dyDescent="0.3">
      <c r="A136" s="17">
        <v>122</v>
      </c>
      <c r="B136" s="61"/>
      <c r="C136" t="str">
        <f>IF('Input Data'!C138="","",'Input Data'!C138*VLOOKUP((MATCH('Input Data'!$B$3,'Input Data 2'!$K$2:$K$5,0)),'Input Data 2'!$L$2:$N$5,3,FALSE))</f>
        <v/>
      </c>
      <c r="D136" t="str">
        <f>IF('Input Data'!D138="","",'Input Data'!D138*VLOOKUP((MATCH('Input Data'!$B$3,'Input Data 2'!$K$2:$K$5,0)),'Input Data 2'!$L$2:$N$5,3,FALSE))</f>
        <v/>
      </c>
      <c r="E136" t="str">
        <f>IF('Input Data'!E138="","",'Input Data'!E138*VLOOKUP((MATCH('Input Data'!$B$3,'Input Data 2'!$K$2:$K$5,0)),'Input Data 2'!$L$2:$N$5,3,FALSE))</f>
        <v/>
      </c>
      <c r="G136" s="17">
        <v>122</v>
      </c>
      <c r="H136" s="61"/>
      <c r="I136" t="str">
        <f>IF('Input Data'!I138="","",'Input Data'!I138*VLOOKUP((MATCH('Input Data'!$B$3,'Input Data 2'!$K$2:$K$5,0)),'Input Data 2'!$L$2:$N$5,3,FALSE))</f>
        <v/>
      </c>
      <c r="J136" t="str">
        <f>IF('Input Data'!J138="","",'Input Data'!J138*VLOOKUP((MATCH('Input Data'!$B$3,'Input Data 2'!$K$2:$K$5,0)),'Input Data 2'!$L$2:$N$5,3,FALSE))</f>
        <v/>
      </c>
      <c r="K136" t="str">
        <f>IF('Input Data'!K138="","",'Input Data'!K138*VLOOKUP((MATCH('Input Data'!$B$3,'Input Data 2'!$K$2:$K$5,0)),'Input Data 2'!$L$2:$N$5,3,FALSE))</f>
        <v/>
      </c>
      <c r="M136" s="17">
        <v>122</v>
      </c>
      <c r="N136" s="61"/>
      <c r="O136" t="str">
        <f>IF('Input Data'!O138="","",'Input Data'!O138*VLOOKUP((MATCH('Input Data'!$B$3,'Input Data 2'!$K$2:$K$5,0)),'Input Data 2'!$L$2:$N$5,3,FALSE))</f>
        <v/>
      </c>
      <c r="P136" t="str">
        <f>IF('Input Data'!P138="","",'Input Data'!P138*VLOOKUP((MATCH('Input Data'!$B$3,'Input Data 2'!$K$2:$K$5,0)),'Input Data 2'!$L$2:$N$5,3,FALSE))</f>
        <v/>
      </c>
      <c r="Q136" t="str">
        <f>IF('Input Data'!Q138="","",'Input Data'!Q138*VLOOKUP((MATCH('Input Data'!$B$3,'Input Data 2'!$K$2:$K$5,0)),'Input Data 2'!$L$2:$N$5,3,FALSE))</f>
        <v/>
      </c>
      <c r="S136" s="17">
        <v>122</v>
      </c>
      <c r="T136" s="61"/>
      <c r="U136" t="str">
        <f>IF('Input Data'!U138="","",'Input Data'!U138*VLOOKUP((MATCH('Input Data'!$B$3,'Input Data 2'!$K$2:$K$5,0)),'Input Data 2'!$L$2:$N$5,3,FALSE))</f>
        <v/>
      </c>
      <c r="V136" t="str">
        <f>IF('Input Data'!V138="","",'Input Data'!V138*VLOOKUP((MATCH('Input Data'!$B$3,'Input Data 2'!$K$2:$K$5,0)),'Input Data 2'!$L$2:$N$5,3,FALSE))</f>
        <v/>
      </c>
      <c r="W136" t="str">
        <f>IF('Input Data'!W138="","",'Input Data'!W138*VLOOKUP((MATCH('Input Data'!$B$3,'Input Data 2'!$K$2:$K$5,0)),'Input Data 2'!$L$2:$N$5,3,FALSE))</f>
        <v/>
      </c>
      <c r="Y136" s="17">
        <v>122</v>
      </c>
      <c r="Z136" s="61"/>
      <c r="AA136" t="str">
        <f>IF('Input Data'!AA138="","",'Input Data'!AA138*VLOOKUP((MATCH('Input Data'!$B$3,'Input Data 2'!$K$2:$K$5,0)),'Input Data 2'!$L$2:$N$5,3,FALSE))</f>
        <v/>
      </c>
      <c r="AB136" t="str">
        <f>IF('Input Data'!AB138="","",'Input Data'!AB138*VLOOKUP((MATCH('Input Data'!$B$3,'Input Data 2'!$K$2:$K$5,0)),'Input Data 2'!$L$2:$N$5,3,FALSE))</f>
        <v/>
      </c>
      <c r="AC136" t="str">
        <f>IF('Input Data'!AC138="","",'Input Data'!AC138*VLOOKUP((MATCH('Input Data'!$B$3,'Input Data 2'!$K$2:$K$5,0)),'Input Data 2'!$L$2:$N$5,3,FALSE))</f>
        <v/>
      </c>
    </row>
    <row r="137" spans="1:29" x14ac:dyDescent="0.3">
      <c r="A137" s="17">
        <v>123</v>
      </c>
      <c r="B137" s="61"/>
      <c r="C137" t="str">
        <f>IF('Input Data'!C139="","",'Input Data'!C139*VLOOKUP((MATCH('Input Data'!$B$3,'Input Data 2'!$K$2:$K$5,0)),'Input Data 2'!$L$2:$N$5,3,FALSE))</f>
        <v/>
      </c>
      <c r="D137" t="str">
        <f>IF('Input Data'!D139="","",'Input Data'!D139*VLOOKUP((MATCH('Input Data'!$B$3,'Input Data 2'!$K$2:$K$5,0)),'Input Data 2'!$L$2:$N$5,3,FALSE))</f>
        <v/>
      </c>
      <c r="E137" t="str">
        <f>IF('Input Data'!E139="","",'Input Data'!E139*VLOOKUP((MATCH('Input Data'!$B$3,'Input Data 2'!$K$2:$K$5,0)),'Input Data 2'!$L$2:$N$5,3,FALSE))</f>
        <v/>
      </c>
      <c r="G137" s="17">
        <v>123</v>
      </c>
      <c r="H137" s="61"/>
      <c r="I137" t="str">
        <f>IF('Input Data'!I139="","",'Input Data'!I139*VLOOKUP((MATCH('Input Data'!$B$3,'Input Data 2'!$K$2:$K$5,0)),'Input Data 2'!$L$2:$N$5,3,FALSE))</f>
        <v/>
      </c>
      <c r="J137" t="str">
        <f>IF('Input Data'!J139="","",'Input Data'!J139*VLOOKUP((MATCH('Input Data'!$B$3,'Input Data 2'!$K$2:$K$5,0)),'Input Data 2'!$L$2:$N$5,3,FALSE))</f>
        <v/>
      </c>
      <c r="K137" t="str">
        <f>IF('Input Data'!K139="","",'Input Data'!K139*VLOOKUP((MATCH('Input Data'!$B$3,'Input Data 2'!$K$2:$K$5,0)),'Input Data 2'!$L$2:$N$5,3,FALSE))</f>
        <v/>
      </c>
      <c r="M137" s="17">
        <v>123</v>
      </c>
      <c r="N137" s="61"/>
      <c r="O137" t="str">
        <f>IF('Input Data'!O139="","",'Input Data'!O139*VLOOKUP((MATCH('Input Data'!$B$3,'Input Data 2'!$K$2:$K$5,0)),'Input Data 2'!$L$2:$N$5,3,FALSE))</f>
        <v/>
      </c>
      <c r="P137" t="str">
        <f>IF('Input Data'!P139="","",'Input Data'!P139*VLOOKUP((MATCH('Input Data'!$B$3,'Input Data 2'!$K$2:$K$5,0)),'Input Data 2'!$L$2:$N$5,3,FALSE))</f>
        <v/>
      </c>
      <c r="Q137" t="str">
        <f>IF('Input Data'!Q139="","",'Input Data'!Q139*VLOOKUP((MATCH('Input Data'!$B$3,'Input Data 2'!$K$2:$K$5,0)),'Input Data 2'!$L$2:$N$5,3,FALSE))</f>
        <v/>
      </c>
      <c r="S137" s="17">
        <v>123</v>
      </c>
      <c r="T137" s="61"/>
      <c r="U137" t="str">
        <f>IF('Input Data'!U139="","",'Input Data'!U139*VLOOKUP((MATCH('Input Data'!$B$3,'Input Data 2'!$K$2:$K$5,0)),'Input Data 2'!$L$2:$N$5,3,FALSE))</f>
        <v/>
      </c>
      <c r="V137" t="str">
        <f>IF('Input Data'!V139="","",'Input Data'!V139*VLOOKUP((MATCH('Input Data'!$B$3,'Input Data 2'!$K$2:$K$5,0)),'Input Data 2'!$L$2:$N$5,3,FALSE))</f>
        <v/>
      </c>
      <c r="W137" t="str">
        <f>IF('Input Data'!W139="","",'Input Data'!W139*VLOOKUP((MATCH('Input Data'!$B$3,'Input Data 2'!$K$2:$K$5,0)),'Input Data 2'!$L$2:$N$5,3,FALSE))</f>
        <v/>
      </c>
      <c r="Y137" s="17">
        <v>123</v>
      </c>
      <c r="Z137" s="61"/>
      <c r="AA137" t="str">
        <f>IF('Input Data'!AA139="","",'Input Data'!AA139*VLOOKUP((MATCH('Input Data'!$B$3,'Input Data 2'!$K$2:$K$5,0)),'Input Data 2'!$L$2:$N$5,3,FALSE))</f>
        <v/>
      </c>
      <c r="AB137" t="str">
        <f>IF('Input Data'!AB139="","",'Input Data'!AB139*VLOOKUP((MATCH('Input Data'!$B$3,'Input Data 2'!$K$2:$K$5,0)),'Input Data 2'!$L$2:$N$5,3,FALSE))</f>
        <v/>
      </c>
      <c r="AC137" t="str">
        <f>IF('Input Data'!AC139="","",'Input Data'!AC139*VLOOKUP((MATCH('Input Data'!$B$3,'Input Data 2'!$K$2:$K$5,0)),'Input Data 2'!$L$2:$N$5,3,FALSE))</f>
        <v/>
      </c>
    </row>
    <row r="138" spans="1:29" x14ac:dyDescent="0.3">
      <c r="A138" s="17">
        <v>124</v>
      </c>
      <c r="B138" s="61"/>
      <c r="C138" t="str">
        <f>IF('Input Data'!C140="","",'Input Data'!C140*VLOOKUP((MATCH('Input Data'!$B$3,'Input Data 2'!$K$2:$K$5,0)),'Input Data 2'!$L$2:$N$5,3,FALSE))</f>
        <v/>
      </c>
      <c r="D138" t="str">
        <f>IF('Input Data'!D140="","",'Input Data'!D140*VLOOKUP((MATCH('Input Data'!$B$3,'Input Data 2'!$K$2:$K$5,0)),'Input Data 2'!$L$2:$N$5,3,FALSE))</f>
        <v/>
      </c>
      <c r="E138" t="str">
        <f>IF('Input Data'!E140="","",'Input Data'!E140*VLOOKUP((MATCH('Input Data'!$B$3,'Input Data 2'!$K$2:$K$5,0)),'Input Data 2'!$L$2:$N$5,3,FALSE))</f>
        <v/>
      </c>
      <c r="G138" s="17">
        <v>124</v>
      </c>
      <c r="H138" s="61"/>
      <c r="I138" t="str">
        <f>IF('Input Data'!I140="","",'Input Data'!I140*VLOOKUP((MATCH('Input Data'!$B$3,'Input Data 2'!$K$2:$K$5,0)),'Input Data 2'!$L$2:$N$5,3,FALSE))</f>
        <v/>
      </c>
      <c r="J138" t="str">
        <f>IF('Input Data'!J140="","",'Input Data'!J140*VLOOKUP((MATCH('Input Data'!$B$3,'Input Data 2'!$K$2:$K$5,0)),'Input Data 2'!$L$2:$N$5,3,FALSE))</f>
        <v/>
      </c>
      <c r="K138" t="str">
        <f>IF('Input Data'!K140="","",'Input Data'!K140*VLOOKUP((MATCH('Input Data'!$B$3,'Input Data 2'!$K$2:$K$5,0)),'Input Data 2'!$L$2:$N$5,3,FALSE))</f>
        <v/>
      </c>
      <c r="M138" s="17">
        <v>124</v>
      </c>
      <c r="N138" s="61"/>
      <c r="O138" t="str">
        <f>IF('Input Data'!O140="","",'Input Data'!O140*VLOOKUP((MATCH('Input Data'!$B$3,'Input Data 2'!$K$2:$K$5,0)),'Input Data 2'!$L$2:$N$5,3,FALSE))</f>
        <v/>
      </c>
      <c r="P138" t="str">
        <f>IF('Input Data'!P140="","",'Input Data'!P140*VLOOKUP((MATCH('Input Data'!$B$3,'Input Data 2'!$K$2:$K$5,0)),'Input Data 2'!$L$2:$N$5,3,FALSE))</f>
        <v/>
      </c>
      <c r="Q138" t="str">
        <f>IF('Input Data'!Q140="","",'Input Data'!Q140*VLOOKUP((MATCH('Input Data'!$B$3,'Input Data 2'!$K$2:$K$5,0)),'Input Data 2'!$L$2:$N$5,3,FALSE))</f>
        <v/>
      </c>
      <c r="S138" s="17">
        <v>124</v>
      </c>
      <c r="T138" s="61"/>
      <c r="U138" t="str">
        <f>IF('Input Data'!U140="","",'Input Data'!U140*VLOOKUP((MATCH('Input Data'!$B$3,'Input Data 2'!$K$2:$K$5,0)),'Input Data 2'!$L$2:$N$5,3,FALSE))</f>
        <v/>
      </c>
      <c r="V138" t="str">
        <f>IF('Input Data'!V140="","",'Input Data'!V140*VLOOKUP((MATCH('Input Data'!$B$3,'Input Data 2'!$K$2:$K$5,0)),'Input Data 2'!$L$2:$N$5,3,FALSE))</f>
        <v/>
      </c>
      <c r="W138" t="str">
        <f>IF('Input Data'!W140="","",'Input Data'!W140*VLOOKUP((MATCH('Input Data'!$B$3,'Input Data 2'!$K$2:$K$5,0)),'Input Data 2'!$L$2:$N$5,3,FALSE))</f>
        <v/>
      </c>
      <c r="Y138" s="17">
        <v>124</v>
      </c>
      <c r="Z138" s="61"/>
      <c r="AA138" t="str">
        <f>IF('Input Data'!AA140="","",'Input Data'!AA140*VLOOKUP((MATCH('Input Data'!$B$3,'Input Data 2'!$K$2:$K$5,0)),'Input Data 2'!$L$2:$N$5,3,FALSE))</f>
        <v/>
      </c>
      <c r="AB138" t="str">
        <f>IF('Input Data'!AB140="","",'Input Data'!AB140*VLOOKUP((MATCH('Input Data'!$B$3,'Input Data 2'!$K$2:$K$5,0)),'Input Data 2'!$L$2:$N$5,3,FALSE))</f>
        <v/>
      </c>
      <c r="AC138" t="str">
        <f>IF('Input Data'!AC140="","",'Input Data'!AC140*VLOOKUP((MATCH('Input Data'!$B$3,'Input Data 2'!$K$2:$K$5,0)),'Input Data 2'!$L$2:$N$5,3,FALSE))</f>
        <v/>
      </c>
    </row>
    <row r="139" spans="1:29" x14ac:dyDescent="0.3">
      <c r="A139" s="17">
        <v>125</v>
      </c>
      <c r="B139" s="61"/>
      <c r="C139" t="str">
        <f>IF('Input Data'!C141="","",'Input Data'!C141*VLOOKUP((MATCH('Input Data'!$B$3,'Input Data 2'!$K$2:$K$5,0)),'Input Data 2'!$L$2:$N$5,3,FALSE))</f>
        <v/>
      </c>
      <c r="D139" t="str">
        <f>IF('Input Data'!D141="","",'Input Data'!D141*VLOOKUP((MATCH('Input Data'!$B$3,'Input Data 2'!$K$2:$K$5,0)),'Input Data 2'!$L$2:$N$5,3,FALSE))</f>
        <v/>
      </c>
      <c r="E139" t="str">
        <f>IF('Input Data'!E141="","",'Input Data'!E141*VLOOKUP((MATCH('Input Data'!$B$3,'Input Data 2'!$K$2:$K$5,0)),'Input Data 2'!$L$2:$N$5,3,FALSE))</f>
        <v/>
      </c>
      <c r="G139" s="17">
        <v>125</v>
      </c>
      <c r="H139" s="61"/>
      <c r="I139" t="str">
        <f>IF('Input Data'!I141="","",'Input Data'!I141*VLOOKUP((MATCH('Input Data'!$B$3,'Input Data 2'!$K$2:$K$5,0)),'Input Data 2'!$L$2:$N$5,3,FALSE))</f>
        <v/>
      </c>
      <c r="J139" t="str">
        <f>IF('Input Data'!J141="","",'Input Data'!J141*VLOOKUP((MATCH('Input Data'!$B$3,'Input Data 2'!$K$2:$K$5,0)),'Input Data 2'!$L$2:$N$5,3,FALSE))</f>
        <v/>
      </c>
      <c r="K139" t="str">
        <f>IF('Input Data'!K141="","",'Input Data'!K141*VLOOKUP((MATCH('Input Data'!$B$3,'Input Data 2'!$K$2:$K$5,0)),'Input Data 2'!$L$2:$N$5,3,FALSE))</f>
        <v/>
      </c>
      <c r="M139" s="17">
        <v>125</v>
      </c>
      <c r="N139" s="61"/>
      <c r="O139" t="str">
        <f>IF('Input Data'!O141="","",'Input Data'!O141*VLOOKUP((MATCH('Input Data'!$B$3,'Input Data 2'!$K$2:$K$5,0)),'Input Data 2'!$L$2:$N$5,3,FALSE))</f>
        <v/>
      </c>
      <c r="P139" t="str">
        <f>IF('Input Data'!P141="","",'Input Data'!P141*VLOOKUP((MATCH('Input Data'!$B$3,'Input Data 2'!$K$2:$K$5,0)),'Input Data 2'!$L$2:$N$5,3,FALSE))</f>
        <v/>
      </c>
      <c r="Q139" t="str">
        <f>IF('Input Data'!Q141="","",'Input Data'!Q141*VLOOKUP((MATCH('Input Data'!$B$3,'Input Data 2'!$K$2:$K$5,0)),'Input Data 2'!$L$2:$N$5,3,FALSE))</f>
        <v/>
      </c>
      <c r="S139" s="17">
        <v>125</v>
      </c>
      <c r="T139" s="61"/>
      <c r="U139" t="str">
        <f>IF('Input Data'!U141="","",'Input Data'!U141*VLOOKUP((MATCH('Input Data'!$B$3,'Input Data 2'!$K$2:$K$5,0)),'Input Data 2'!$L$2:$N$5,3,FALSE))</f>
        <v/>
      </c>
      <c r="V139" t="str">
        <f>IF('Input Data'!V141="","",'Input Data'!V141*VLOOKUP((MATCH('Input Data'!$B$3,'Input Data 2'!$K$2:$K$5,0)),'Input Data 2'!$L$2:$N$5,3,FALSE))</f>
        <v/>
      </c>
      <c r="W139" t="str">
        <f>IF('Input Data'!W141="","",'Input Data'!W141*VLOOKUP((MATCH('Input Data'!$B$3,'Input Data 2'!$K$2:$K$5,0)),'Input Data 2'!$L$2:$N$5,3,FALSE))</f>
        <v/>
      </c>
      <c r="Y139" s="17">
        <v>125</v>
      </c>
      <c r="Z139" s="61"/>
      <c r="AA139" t="str">
        <f>IF('Input Data'!AA141="","",'Input Data'!AA141*VLOOKUP((MATCH('Input Data'!$B$3,'Input Data 2'!$K$2:$K$5,0)),'Input Data 2'!$L$2:$N$5,3,FALSE))</f>
        <v/>
      </c>
      <c r="AB139" t="str">
        <f>IF('Input Data'!AB141="","",'Input Data'!AB141*VLOOKUP((MATCH('Input Data'!$B$3,'Input Data 2'!$K$2:$K$5,0)),'Input Data 2'!$L$2:$N$5,3,FALSE))</f>
        <v/>
      </c>
      <c r="AC139" t="str">
        <f>IF('Input Data'!AC141="","",'Input Data'!AC141*VLOOKUP((MATCH('Input Data'!$B$3,'Input Data 2'!$K$2:$K$5,0)),'Input Data 2'!$L$2:$N$5,3,FALSE))</f>
        <v/>
      </c>
    </row>
    <row r="140" spans="1:29" x14ac:dyDescent="0.3">
      <c r="A140" s="17">
        <v>126</v>
      </c>
      <c r="B140" s="61"/>
      <c r="C140" t="str">
        <f>IF('Input Data'!C142="","",'Input Data'!C142*VLOOKUP((MATCH('Input Data'!$B$3,'Input Data 2'!$K$2:$K$5,0)),'Input Data 2'!$L$2:$N$5,3,FALSE))</f>
        <v/>
      </c>
      <c r="D140" t="str">
        <f>IF('Input Data'!D142="","",'Input Data'!D142*VLOOKUP((MATCH('Input Data'!$B$3,'Input Data 2'!$K$2:$K$5,0)),'Input Data 2'!$L$2:$N$5,3,FALSE))</f>
        <v/>
      </c>
      <c r="E140" t="str">
        <f>IF('Input Data'!E142="","",'Input Data'!E142*VLOOKUP((MATCH('Input Data'!$B$3,'Input Data 2'!$K$2:$K$5,0)),'Input Data 2'!$L$2:$N$5,3,FALSE))</f>
        <v/>
      </c>
      <c r="G140" s="17">
        <v>126</v>
      </c>
      <c r="H140" s="61"/>
      <c r="I140" t="str">
        <f>IF('Input Data'!I142="","",'Input Data'!I142*VLOOKUP((MATCH('Input Data'!$B$3,'Input Data 2'!$K$2:$K$5,0)),'Input Data 2'!$L$2:$N$5,3,FALSE))</f>
        <v/>
      </c>
      <c r="J140" t="str">
        <f>IF('Input Data'!J142="","",'Input Data'!J142*VLOOKUP((MATCH('Input Data'!$B$3,'Input Data 2'!$K$2:$K$5,0)),'Input Data 2'!$L$2:$N$5,3,FALSE))</f>
        <v/>
      </c>
      <c r="K140" t="str">
        <f>IF('Input Data'!K142="","",'Input Data'!K142*VLOOKUP((MATCH('Input Data'!$B$3,'Input Data 2'!$K$2:$K$5,0)),'Input Data 2'!$L$2:$N$5,3,FALSE))</f>
        <v/>
      </c>
      <c r="M140" s="17">
        <v>126</v>
      </c>
      <c r="N140" s="61"/>
      <c r="O140" t="str">
        <f>IF('Input Data'!O142="","",'Input Data'!O142*VLOOKUP((MATCH('Input Data'!$B$3,'Input Data 2'!$K$2:$K$5,0)),'Input Data 2'!$L$2:$N$5,3,FALSE))</f>
        <v/>
      </c>
      <c r="P140" t="str">
        <f>IF('Input Data'!P142="","",'Input Data'!P142*VLOOKUP((MATCH('Input Data'!$B$3,'Input Data 2'!$K$2:$K$5,0)),'Input Data 2'!$L$2:$N$5,3,FALSE))</f>
        <v/>
      </c>
      <c r="Q140" t="str">
        <f>IF('Input Data'!Q142="","",'Input Data'!Q142*VLOOKUP((MATCH('Input Data'!$B$3,'Input Data 2'!$K$2:$K$5,0)),'Input Data 2'!$L$2:$N$5,3,FALSE))</f>
        <v/>
      </c>
      <c r="S140" s="17">
        <v>126</v>
      </c>
      <c r="T140" s="61"/>
      <c r="U140" t="str">
        <f>IF('Input Data'!U142="","",'Input Data'!U142*VLOOKUP((MATCH('Input Data'!$B$3,'Input Data 2'!$K$2:$K$5,0)),'Input Data 2'!$L$2:$N$5,3,FALSE))</f>
        <v/>
      </c>
      <c r="V140" t="str">
        <f>IF('Input Data'!V142="","",'Input Data'!V142*VLOOKUP((MATCH('Input Data'!$B$3,'Input Data 2'!$K$2:$K$5,0)),'Input Data 2'!$L$2:$N$5,3,FALSE))</f>
        <v/>
      </c>
      <c r="W140" t="str">
        <f>IF('Input Data'!W142="","",'Input Data'!W142*VLOOKUP((MATCH('Input Data'!$B$3,'Input Data 2'!$K$2:$K$5,0)),'Input Data 2'!$L$2:$N$5,3,FALSE))</f>
        <v/>
      </c>
      <c r="Y140" s="17">
        <v>126</v>
      </c>
      <c r="Z140" s="61"/>
      <c r="AA140" t="str">
        <f>IF('Input Data'!AA142="","",'Input Data'!AA142*VLOOKUP((MATCH('Input Data'!$B$3,'Input Data 2'!$K$2:$K$5,0)),'Input Data 2'!$L$2:$N$5,3,FALSE))</f>
        <v/>
      </c>
      <c r="AB140" t="str">
        <f>IF('Input Data'!AB142="","",'Input Data'!AB142*VLOOKUP((MATCH('Input Data'!$B$3,'Input Data 2'!$K$2:$K$5,0)),'Input Data 2'!$L$2:$N$5,3,FALSE))</f>
        <v/>
      </c>
      <c r="AC140" t="str">
        <f>IF('Input Data'!AC142="","",'Input Data'!AC142*VLOOKUP((MATCH('Input Data'!$B$3,'Input Data 2'!$K$2:$K$5,0)),'Input Data 2'!$L$2:$N$5,3,FALSE))</f>
        <v/>
      </c>
    </row>
    <row r="141" spans="1:29" x14ac:dyDescent="0.3">
      <c r="A141" s="17">
        <v>127</v>
      </c>
      <c r="B141" s="61"/>
      <c r="C141" t="str">
        <f>IF('Input Data'!C143="","",'Input Data'!C143*VLOOKUP((MATCH('Input Data'!$B$3,'Input Data 2'!$K$2:$K$5,0)),'Input Data 2'!$L$2:$N$5,3,FALSE))</f>
        <v/>
      </c>
      <c r="D141" t="str">
        <f>IF('Input Data'!D143="","",'Input Data'!D143*VLOOKUP((MATCH('Input Data'!$B$3,'Input Data 2'!$K$2:$K$5,0)),'Input Data 2'!$L$2:$N$5,3,FALSE))</f>
        <v/>
      </c>
      <c r="E141" t="str">
        <f>IF('Input Data'!E143="","",'Input Data'!E143*VLOOKUP((MATCH('Input Data'!$B$3,'Input Data 2'!$K$2:$K$5,0)),'Input Data 2'!$L$2:$N$5,3,FALSE))</f>
        <v/>
      </c>
      <c r="G141" s="17">
        <v>127</v>
      </c>
      <c r="H141" s="61"/>
      <c r="I141" t="str">
        <f>IF('Input Data'!I143="","",'Input Data'!I143*VLOOKUP((MATCH('Input Data'!$B$3,'Input Data 2'!$K$2:$K$5,0)),'Input Data 2'!$L$2:$N$5,3,FALSE))</f>
        <v/>
      </c>
      <c r="J141" t="str">
        <f>IF('Input Data'!J143="","",'Input Data'!J143*VLOOKUP((MATCH('Input Data'!$B$3,'Input Data 2'!$K$2:$K$5,0)),'Input Data 2'!$L$2:$N$5,3,FALSE))</f>
        <v/>
      </c>
      <c r="K141" t="str">
        <f>IF('Input Data'!K143="","",'Input Data'!K143*VLOOKUP((MATCH('Input Data'!$B$3,'Input Data 2'!$K$2:$K$5,0)),'Input Data 2'!$L$2:$N$5,3,FALSE))</f>
        <v/>
      </c>
      <c r="M141" s="17">
        <v>127</v>
      </c>
      <c r="N141" s="61"/>
      <c r="O141" t="str">
        <f>IF('Input Data'!O143="","",'Input Data'!O143*VLOOKUP((MATCH('Input Data'!$B$3,'Input Data 2'!$K$2:$K$5,0)),'Input Data 2'!$L$2:$N$5,3,FALSE))</f>
        <v/>
      </c>
      <c r="P141" t="str">
        <f>IF('Input Data'!P143="","",'Input Data'!P143*VLOOKUP((MATCH('Input Data'!$B$3,'Input Data 2'!$K$2:$K$5,0)),'Input Data 2'!$L$2:$N$5,3,FALSE))</f>
        <v/>
      </c>
      <c r="Q141" t="str">
        <f>IF('Input Data'!Q143="","",'Input Data'!Q143*VLOOKUP((MATCH('Input Data'!$B$3,'Input Data 2'!$K$2:$K$5,0)),'Input Data 2'!$L$2:$N$5,3,FALSE))</f>
        <v/>
      </c>
      <c r="S141" s="17">
        <v>127</v>
      </c>
      <c r="T141" s="61"/>
      <c r="U141" t="str">
        <f>IF('Input Data'!U143="","",'Input Data'!U143*VLOOKUP((MATCH('Input Data'!$B$3,'Input Data 2'!$K$2:$K$5,0)),'Input Data 2'!$L$2:$N$5,3,FALSE))</f>
        <v/>
      </c>
      <c r="V141" t="str">
        <f>IF('Input Data'!V143="","",'Input Data'!V143*VLOOKUP((MATCH('Input Data'!$B$3,'Input Data 2'!$K$2:$K$5,0)),'Input Data 2'!$L$2:$N$5,3,FALSE))</f>
        <v/>
      </c>
      <c r="W141" t="str">
        <f>IF('Input Data'!W143="","",'Input Data'!W143*VLOOKUP((MATCH('Input Data'!$B$3,'Input Data 2'!$K$2:$K$5,0)),'Input Data 2'!$L$2:$N$5,3,FALSE))</f>
        <v/>
      </c>
      <c r="Y141" s="17">
        <v>127</v>
      </c>
      <c r="Z141" s="61"/>
      <c r="AA141" t="str">
        <f>IF('Input Data'!AA143="","",'Input Data'!AA143*VLOOKUP((MATCH('Input Data'!$B$3,'Input Data 2'!$K$2:$K$5,0)),'Input Data 2'!$L$2:$N$5,3,FALSE))</f>
        <v/>
      </c>
      <c r="AB141" t="str">
        <f>IF('Input Data'!AB143="","",'Input Data'!AB143*VLOOKUP((MATCH('Input Data'!$B$3,'Input Data 2'!$K$2:$K$5,0)),'Input Data 2'!$L$2:$N$5,3,FALSE))</f>
        <v/>
      </c>
      <c r="AC141" t="str">
        <f>IF('Input Data'!AC143="","",'Input Data'!AC143*VLOOKUP((MATCH('Input Data'!$B$3,'Input Data 2'!$K$2:$K$5,0)),'Input Data 2'!$L$2:$N$5,3,FALSE))</f>
        <v/>
      </c>
    </row>
    <row r="142" spans="1:29" x14ac:dyDescent="0.3">
      <c r="A142" s="17">
        <v>128</v>
      </c>
      <c r="B142" s="61"/>
      <c r="C142" t="str">
        <f>IF('Input Data'!C144="","",'Input Data'!C144*VLOOKUP((MATCH('Input Data'!$B$3,'Input Data 2'!$K$2:$K$5,0)),'Input Data 2'!$L$2:$N$5,3,FALSE))</f>
        <v/>
      </c>
      <c r="D142" t="str">
        <f>IF('Input Data'!D144="","",'Input Data'!D144*VLOOKUP((MATCH('Input Data'!$B$3,'Input Data 2'!$K$2:$K$5,0)),'Input Data 2'!$L$2:$N$5,3,FALSE))</f>
        <v/>
      </c>
      <c r="E142" t="str">
        <f>IF('Input Data'!E144="","",'Input Data'!E144*VLOOKUP((MATCH('Input Data'!$B$3,'Input Data 2'!$K$2:$K$5,0)),'Input Data 2'!$L$2:$N$5,3,FALSE))</f>
        <v/>
      </c>
      <c r="G142" s="17">
        <v>128</v>
      </c>
      <c r="H142" s="61"/>
      <c r="I142" t="str">
        <f>IF('Input Data'!I144="","",'Input Data'!I144*VLOOKUP((MATCH('Input Data'!$B$3,'Input Data 2'!$K$2:$K$5,0)),'Input Data 2'!$L$2:$N$5,3,FALSE))</f>
        <v/>
      </c>
      <c r="J142" t="str">
        <f>IF('Input Data'!J144="","",'Input Data'!J144*VLOOKUP((MATCH('Input Data'!$B$3,'Input Data 2'!$K$2:$K$5,0)),'Input Data 2'!$L$2:$N$5,3,FALSE))</f>
        <v/>
      </c>
      <c r="K142" t="str">
        <f>IF('Input Data'!K144="","",'Input Data'!K144*VLOOKUP((MATCH('Input Data'!$B$3,'Input Data 2'!$K$2:$K$5,0)),'Input Data 2'!$L$2:$N$5,3,FALSE))</f>
        <v/>
      </c>
      <c r="M142" s="17">
        <v>128</v>
      </c>
      <c r="N142" s="61"/>
      <c r="O142" t="str">
        <f>IF('Input Data'!O144="","",'Input Data'!O144*VLOOKUP((MATCH('Input Data'!$B$3,'Input Data 2'!$K$2:$K$5,0)),'Input Data 2'!$L$2:$N$5,3,FALSE))</f>
        <v/>
      </c>
      <c r="P142" t="str">
        <f>IF('Input Data'!P144="","",'Input Data'!P144*VLOOKUP((MATCH('Input Data'!$B$3,'Input Data 2'!$K$2:$K$5,0)),'Input Data 2'!$L$2:$N$5,3,FALSE))</f>
        <v/>
      </c>
      <c r="Q142" t="str">
        <f>IF('Input Data'!Q144="","",'Input Data'!Q144*VLOOKUP((MATCH('Input Data'!$B$3,'Input Data 2'!$K$2:$K$5,0)),'Input Data 2'!$L$2:$N$5,3,FALSE))</f>
        <v/>
      </c>
      <c r="S142" s="17">
        <v>128</v>
      </c>
      <c r="T142" s="61"/>
      <c r="U142" t="str">
        <f>IF('Input Data'!U144="","",'Input Data'!U144*VLOOKUP((MATCH('Input Data'!$B$3,'Input Data 2'!$K$2:$K$5,0)),'Input Data 2'!$L$2:$N$5,3,FALSE))</f>
        <v/>
      </c>
      <c r="V142" t="str">
        <f>IF('Input Data'!V144="","",'Input Data'!V144*VLOOKUP((MATCH('Input Data'!$B$3,'Input Data 2'!$K$2:$K$5,0)),'Input Data 2'!$L$2:$N$5,3,FALSE))</f>
        <v/>
      </c>
      <c r="W142" t="str">
        <f>IF('Input Data'!W144="","",'Input Data'!W144*VLOOKUP((MATCH('Input Data'!$B$3,'Input Data 2'!$K$2:$K$5,0)),'Input Data 2'!$L$2:$N$5,3,FALSE))</f>
        <v/>
      </c>
      <c r="Y142" s="17">
        <v>128</v>
      </c>
      <c r="Z142" s="61"/>
      <c r="AA142" t="str">
        <f>IF('Input Data'!AA144="","",'Input Data'!AA144*VLOOKUP((MATCH('Input Data'!$B$3,'Input Data 2'!$K$2:$K$5,0)),'Input Data 2'!$L$2:$N$5,3,FALSE))</f>
        <v/>
      </c>
      <c r="AB142" t="str">
        <f>IF('Input Data'!AB144="","",'Input Data'!AB144*VLOOKUP((MATCH('Input Data'!$B$3,'Input Data 2'!$K$2:$K$5,0)),'Input Data 2'!$L$2:$N$5,3,FALSE))</f>
        <v/>
      </c>
      <c r="AC142" t="str">
        <f>IF('Input Data'!AC144="","",'Input Data'!AC144*VLOOKUP((MATCH('Input Data'!$B$3,'Input Data 2'!$K$2:$K$5,0)),'Input Data 2'!$L$2:$N$5,3,FALSE))</f>
        <v/>
      </c>
    </row>
    <row r="143" spans="1:29" x14ac:dyDescent="0.3">
      <c r="A143" s="17">
        <v>129</v>
      </c>
      <c r="B143" s="61"/>
      <c r="C143" t="str">
        <f>IF('Input Data'!C145="","",'Input Data'!C145*VLOOKUP((MATCH('Input Data'!$B$3,'Input Data 2'!$K$2:$K$5,0)),'Input Data 2'!$L$2:$N$5,3,FALSE))</f>
        <v/>
      </c>
      <c r="D143" t="str">
        <f>IF('Input Data'!D145="","",'Input Data'!D145*VLOOKUP((MATCH('Input Data'!$B$3,'Input Data 2'!$K$2:$K$5,0)),'Input Data 2'!$L$2:$N$5,3,FALSE))</f>
        <v/>
      </c>
      <c r="E143" t="str">
        <f>IF('Input Data'!E145="","",'Input Data'!E145*VLOOKUP((MATCH('Input Data'!$B$3,'Input Data 2'!$K$2:$K$5,0)),'Input Data 2'!$L$2:$N$5,3,FALSE))</f>
        <v/>
      </c>
      <c r="G143" s="17">
        <v>129</v>
      </c>
      <c r="H143" s="61"/>
      <c r="I143" t="str">
        <f>IF('Input Data'!I145="","",'Input Data'!I145*VLOOKUP((MATCH('Input Data'!$B$3,'Input Data 2'!$K$2:$K$5,0)),'Input Data 2'!$L$2:$N$5,3,FALSE))</f>
        <v/>
      </c>
      <c r="J143" t="str">
        <f>IF('Input Data'!J145="","",'Input Data'!J145*VLOOKUP((MATCH('Input Data'!$B$3,'Input Data 2'!$K$2:$K$5,0)),'Input Data 2'!$L$2:$N$5,3,FALSE))</f>
        <v/>
      </c>
      <c r="K143" t="str">
        <f>IF('Input Data'!K145="","",'Input Data'!K145*VLOOKUP((MATCH('Input Data'!$B$3,'Input Data 2'!$K$2:$K$5,0)),'Input Data 2'!$L$2:$N$5,3,FALSE))</f>
        <v/>
      </c>
      <c r="M143" s="17">
        <v>129</v>
      </c>
      <c r="N143" s="61"/>
      <c r="O143" t="str">
        <f>IF('Input Data'!O145="","",'Input Data'!O145*VLOOKUP((MATCH('Input Data'!$B$3,'Input Data 2'!$K$2:$K$5,0)),'Input Data 2'!$L$2:$N$5,3,FALSE))</f>
        <v/>
      </c>
      <c r="P143" t="str">
        <f>IF('Input Data'!P145="","",'Input Data'!P145*VLOOKUP((MATCH('Input Data'!$B$3,'Input Data 2'!$K$2:$K$5,0)),'Input Data 2'!$L$2:$N$5,3,FALSE))</f>
        <v/>
      </c>
      <c r="Q143" t="str">
        <f>IF('Input Data'!Q145="","",'Input Data'!Q145*VLOOKUP((MATCH('Input Data'!$B$3,'Input Data 2'!$K$2:$K$5,0)),'Input Data 2'!$L$2:$N$5,3,FALSE))</f>
        <v/>
      </c>
      <c r="S143" s="17">
        <v>129</v>
      </c>
      <c r="T143" s="61"/>
      <c r="U143" t="str">
        <f>IF('Input Data'!U145="","",'Input Data'!U145*VLOOKUP((MATCH('Input Data'!$B$3,'Input Data 2'!$K$2:$K$5,0)),'Input Data 2'!$L$2:$N$5,3,FALSE))</f>
        <v/>
      </c>
      <c r="V143" t="str">
        <f>IF('Input Data'!V145="","",'Input Data'!V145*VLOOKUP((MATCH('Input Data'!$B$3,'Input Data 2'!$K$2:$K$5,0)),'Input Data 2'!$L$2:$N$5,3,FALSE))</f>
        <v/>
      </c>
      <c r="W143" t="str">
        <f>IF('Input Data'!W145="","",'Input Data'!W145*VLOOKUP((MATCH('Input Data'!$B$3,'Input Data 2'!$K$2:$K$5,0)),'Input Data 2'!$L$2:$N$5,3,FALSE))</f>
        <v/>
      </c>
      <c r="Y143" s="17">
        <v>129</v>
      </c>
      <c r="Z143" s="61"/>
      <c r="AA143" t="str">
        <f>IF('Input Data'!AA145="","",'Input Data'!AA145*VLOOKUP((MATCH('Input Data'!$B$3,'Input Data 2'!$K$2:$K$5,0)),'Input Data 2'!$L$2:$N$5,3,FALSE))</f>
        <v/>
      </c>
      <c r="AB143" t="str">
        <f>IF('Input Data'!AB145="","",'Input Data'!AB145*VLOOKUP((MATCH('Input Data'!$B$3,'Input Data 2'!$K$2:$K$5,0)),'Input Data 2'!$L$2:$N$5,3,FALSE))</f>
        <v/>
      </c>
      <c r="AC143" t="str">
        <f>IF('Input Data'!AC145="","",'Input Data'!AC145*VLOOKUP((MATCH('Input Data'!$B$3,'Input Data 2'!$K$2:$K$5,0)),'Input Data 2'!$L$2:$N$5,3,FALSE))</f>
        <v/>
      </c>
    </row>
    <row r="144" spans="1:29" x14ac:dyDescent="0.3">
      <c r="A144" s="17">
        <v>130</v>
      </c>
      <c r="B144" s="61"/>
      <c r="C144" t="str">
        <f>IF('Input Data'!C146="","",'Input Data'!C146*VLOOKUP((MATCH('Input Data'!$B$3,'Input Data 2'!$K$2:$K$5,0)),'Input Data 2'!$L$2:$N$5,3,FALSE))</f>
        <v/>
      </c>
      <c r="D144" t="str">
        <f>IF('Input Data'!D146="","",'Input Data'!D146*VLOOKUP((MATCH('Input Data'!$B$3,'Input Data 2'!$K$2:$K$5,0)),'Input Data 2'!$L$2:$N$5,3,FALSE))</f>
        <v/>
      </c>
      <c r="E144" t="str">
        <f>IF('Input Data'!E146="","",'Input Data'!E146*VLOOKUP((MATCH('Input Data'!$B$3,'Input Data 2'!$K$2:$K$5,0)),'Input Data 2'!$L$2:$N$5,3,FALSE))</f>
        <v/>
      </c>
      <c r="G144" s="17">
        <v>130</v>
      </c>
      <c r="H144" s="61"/>
      <c r="I144" t="str">
        <f>IF('Input Data'!I146="","",'Input Data'!I146*VLOOKUP((MATCH('Input Data'!$B$3,'Input Data 2'!$K$2:$K$5,0)),'Input Data 2'!$L$2:$N$5,3,FALSE))</f>
        <v/>
      </c>
      <c r="J144" t="str">
        <f>IF('Input Data'!J146="","",'Input Data'!J146*VLOOKUP((MATCH('Input Data'!$B$3,'Input Data 2'!$K$2:$K$5,0)),'Input Data 2'!$L$2:$N$5,3,FALSE))</f>
        <v/>
      </c>
      <c r="K144" t="str">
        <f>IF('Input Data'!K146="","",'Input Data'!K146*VLOOKUP((MATCH('Input Data'!$B$3,'Input Data 2'!$K$2:$K$5,0)),'Input Data 2'!$L$2:$N$5,3,FALSE))</f>
        <v/>
      </c>
      <c r="M144" s="17">
        <v>130</v>
      </c>
      <c r="N144" s="61"/>
      <c r="O144" t="str">
        <f>IF('Input Data'!O146="","",'Input Data'!O146*VLOOKUP((MATCH('Input Data'!$B$3,'Input Data 2'!$K$2:$K$5,0)),'Input Data 2'!$L$2:$N$5,3,FALSE))</f>
        <v/>
      </c>
      <c r="P144" t="str">
        <f>IF('Input Data'!P146="","",'Input Data'!P146*VLOOKUP((MATCH('Input Data'!$B$3,'Input Data 2'!$K$2:$K$5,0)),'Input Data 2'!$L$2:$N$5,3,FALSE))</f>
        <v/>
      </c>
      <c r="Q144" t="str">
        <f>IF('Input Data'!Q146="","",'Input Data'!Q146*VLOOKUP((MATCH('Input Data'!$B$3,'Input Data 2'!$K$2:$K$5,0)),'Input Data 2'!$L$2:$N$5,3,FALSE))</f>
        <v/>
      </c>
      <c r="S144" s="17">
        <v>130</v>
      </c>
      <c r="T144" s="61"/>
      <c r="U144" t="str">
        <f>IF('Input Data'!U146="","",'Input Data'!U146*VLOOKUP((MATCH('Input Data'!$B$3,'Input Data 2'!$K$2:$K$5,0)),'Input Data 2'!$L$2:$N$5,3,FALSE))</f>
        <v/>
      </c>
      <c r="V144" t="str">
        <f>IF('Input Data'!V146="","",'Input Data'!V146*VLOOKUP((MATCH('Input Data'!$B$3,'Input Data 2'!$K$2:$K$5,0)),'Input Data 2'!$L$2:$N$5,3,FALSE))</f>
        <v/>
      </c>
      <c r="W144" t="str">
        <f>IF('Input Data'!W146="","",'Input Data'!W146*VLOOKUP((MATCH('Input Data'!$B$3,'Input Data 2'!$K$2:$K$5,0)),'Input Data 2'!$L$2:$N$5,3,FALSE))</f>
        <v/>
      </c>
      <c r="Y144" s="17">
        <v>130</v>
      </c>
      <c r="Z144" s="61"/>
      <c r="AA144" t="str">
        <f>IF('Input Data'!AA146="","",'Input Data'!AA146*VLOOKUP((MATCH('Input Data'!$B$3,'Input Data 2'!$K$2:$K$5,0)),'Input Data 2'!$L$2:$N$5,3,FALSE))</f>
        <v/>
      </c>
      <c r="AB144" t="str">
        <f>IF('Input Data'!AB146="","",'Input Data'!AB146*VLOOKUP((MATCH('Input Data'!$B$3,'Input Data 2'!$K$2:$K$5,0)),'Input Data 2'!$L$2:$N$5,3,FALSE))</f>
        <v/>
      </c>
      <c r="AC144" t="str">
        <f>IF('Input Data'!AC146="","",'Input Data'!AC146*VLOOKUP((MATCH('Input Data'!$B$3,'Input Data 2'!$K$2:$K$5,0)),'Input Data 2'!$L$2:$N$5,3,FALSE))</f>
        <v/>
      </c>
    </row>
    <row r="145" spans="1:29" x14ac:dyDescent="0.3">
      <c r="A145" s="17">
        <v>131</v>
      </c>
      <c r="B145" s="61"/>
      <c r="C145" t="str">
        <f>IF('Input Data'!C147="","",'Input Data'!C147*VLOOKUP((MATCH('Input Data'!$B$3,'Input Data 2'!$K$2:$K$5,0)),'Input Data 2'!$L$2:$N$5,3,FALSE))</f>
        <v/>
      </c>
      <c r="D145" t="str">
        <f>IF('Input Data'!D147="","",'Input Data'!D147*VLOOKUP((MATCH('Input Data'!$B$3,'Input Data 2'!$K$2:$K$5,0)),'Input Data 2'!$L$2:$N$5,3,FALSE))</f>
        <v/>
      </c>
      <c r="E145" t="str">
        <f>IF('Input Data'!E147="","",'Input Data'!E147*VLOOKUP((MATCH('Input Data'!$B$3,'Input Data 2'!$K$2:$K$5,0)),'Input Data 2'!$L$2:$N$5,3,FALSE))</f>
        <v/>
      </c>
      <c r="G145" s="17">
        <v>131</v>
      </c>
      <c r="H145" s="61"/>
      <c r="I145" t="str">
        <f>IF('Input Data'!I147="","",'Input Data'!I147*VLOOKUP((MATCH('Input Data'!$B$3,'Input Data 2'!$K$2:$K$5,0)),'Input Data 2'!$L$2:$N$5,3,FALSE))</f>
        <v/>
      </c>
      <c r="J145" t="str">
        <f>IF('Input Data'!J147="","",'Input Data'!J147*VLOOKUP((MATCH('Input Data'!$B$3,'Input Data 2'!$K$2:$K$5,0)),'Input Data 2'!$L$2:$N$5,3,FALSE))</f>
        <v/>
      </c>
      <c r="K145" t="str">
        <f>IF('Input Data'!K147="","",'Input Data'!K147*VLOOKUP((MATCH('Input Data'!$B$3,'Input Data 2'!$K$2:$K$5,0)),'Input Data 2'!$L$2:$N$5,3,FALSE))</f>
        <v/>
      </c>
      <c r="M145" s="17">
        <v>131</v>
      </c>
      <c r="N145" s="61"/>
      <c r="O145" t="str">
        <f>IF('Input Data'!O147="","",'Input Data'!O147*VLOOKUP((MATCH('Input Data'!$B$3,'Input Data 2'!$K$2:$K$5,0)),'Input Data 2'!$L$2:$N$5,3,FALSE))</f>
        <v/>
      </c>
      <c r="P145" t="str">
        <f>IF('Input Data'!P147="","",'Input Data'!P147*VLOOKUP((MATCH('Input Data'!$B$3,'Input Data 2'!$K$2:$K$5,0)),'Input Data 2'!$L$2:$N$5,3,FALSE))</f>
        <v/>
      </c>
      <c r="Q145" t="str">
        <f>IF('Input Data'!Q147="","",'Input Data'!Q147*VLOOKUP((MATCH('Input Data'!$B$3,'Input Data 2'!$K$2:$K$5,0)),'Input Data 2'!$L$2:$N$5,3,FALSE))</f>
        <v/>
      </c>
      <c r="S145" s="17">
        <v>131</v>
      </c>
      <c r="T145" s="61"/>
      <c r="U145" t="str">
        <f>IF('Input Data'!U147="","",'Input Data'!U147*VLOOKUP((MATCH('Input Data'!$B$3,'Input Data 2'!$K$2:$K$5,0)),'Input Data 2'!$L$2:$N$5,3,FALSE))</f>
        <v/>
      </c>
      <c r="V145" t="str">
        <f>IF('Input Data'!V147="","",'Input Data'!V147*VLOOKUP((MATCH('Input Data'!$B$3,'Input Data 2'!$K$2:$K$5,0)),'Input Data 2'!$L$2:$N$5,3,FALSE))</f>
        <v/>
      </c>
      <c r="W145" t="str">
        <f>IF('Input Data'!W147="","",'Input Data'!W147*VLOOKUP((MATCH('Input Data'!$B$3,'Input Data 2'!$K$2:$K$5,0)),'Input Data 2'!$L$2:$N$5,3,FALSE))</f>
        <v/>
      </c>
      <c r="Y145" s="17">
        <v>131</v>
      </c>
      <c r="Z145" s="61"/>
      <c r="AA145" t="str">
        <f>IF('Input Data'!AA147="","",'Input Data'!AA147*VLOOKUP((MATCH('Input Data'!$B$3,'Input Data 2'!$K$2:$K$5,0)),'Input Data 2'!$L$2:$N$5,3,FALSE))</f>
        <v/>
      </c>
      <c r="AB145" t="str">
        <f>IF('Input Data'!AB147="","",'Input Data'!AB147*VLOOKUP((MATCH('Input Data'!$B$3,'Input Data 2'!$K$2:$K$5,0)),'Input Data 2'!$L$2:$N$5,3,FALSE))</f>
        <v/>
      </c>
      <c r="AC145" t="str">
        <f>IF('Input Data'!AC147="","",'Input Data'!AC147*VLOOKUP((MATCH('Input Data'!$B$3,'Input Data 2'!$K$2:$K$5,0)),'Input Data 2'!$L$2:$N$5,3,FALSE))</f>
        <v/>
      </c>
    </row>
    <row r="146" spans="1:29" x14ac:dyDescent="0.3">
      <c r="A146" s="17">
        <v>132</v>
      </c>
      <c r="B146" s="61"/>
      <c r="C146" t="str">
        <f>IF('Input Data'!C148="","",'Input Data'!C148*VLOOKUP((MATCH('Input Data'!$B$3,'Input Data 2'!$K$2:$K$5,0)),'Input Data 2'!$L$2:$N$5,3,FALSE))</f>
        <v/>
      </c>
      <c r="D146" t="str">
        <f>IF('Input Data'!D148="","",'Input Data'!D148*VLOOKUP((MATCH('Input Data'!$B$3,'Input Data 2'!$K$2:$K$5,0)),'Input Data 2'!$L$2:$N$5,3,FALSE))</f>
        <v/>
      </c>
      <c r="E146" t="str">
        <f>IF('Input Data'!E148="","",'Input Data'!E148*VLOOKUP((MATCH('Input Data'!$B$3,'Input Data 2'!$K$2:$K$5,0)),'Input Data 2'!$L$2:$N$5,3,FALSE))</f>
        <v/>
      </c>
      <c r="G146" s="17">
        <v>132</v>
      </c>
      <c r="H146" s="61"/>
      <c r="I146" t="str">
        <f>IF('Input Data'!I148="","",'Input Data'!I148*VLOOKUP((MATCH('Input Data'!$B$3,'Input Data 2'!$K$2:$K$5,0)),'Input Data 2'!$L$2:$N$5,3,FALSE))</f>
        <v/>
      </c>
      <c r="J146" t="str">
        <f>IF('Input Data'!J148="","",'Input Data'!J148*VLOOKUP((MATCH('Input Data'!$B$3,'Input Data 2'!$K$2:$K$5,0)),'Input Data 2'!$L$2:$N$5,3,FALSE))</f>
        <v/>
      </c>
      <c r="K146" t="str">
        <f>IF('Input Data'!K148="","",'Input Data'!K148*VLOOKUP((MATCH('Input Data'!$B$3,'Input Data 2'!$K$2:$K$5,0)),'Input Data 2'!$L$2:$N$5,3,FALSE))</f>
        <v/>
      </c>
      <c r="M146" s="17">
        <v>132</v>
      </c>
      <c r="N146" s="61"/>
      <c r="O146" t="str">
        <f>IF('Input Data'!O148="","",'Input Data'!O148*VLOOKUP((MATCH('Input Data'!$B$3,'Input Data 2'!$K$2:$K$5,0)),'Input Data 2'!$L$2:$N$5,3,FALSE))</f>
        <v/>
      </c>
      <c r="P146" t="str">
        <f>IF('Input Data'!P148="","",'Input Data'!P148*VLOOKUP((MATCH('Input Data'!$B$3,'Input Data 2'!$K$2:$K$5,0)),'Input Data 2'!$L$2:$N$5,3,FALSE))</f>
        <v/>
      </c>
      <c r="Q146" t="str">
        <f>IF('Input Data'!Q148="","",'Input Data'!Q148*VLOOKUP((MATCH('Input Data'!$B$3,'Input Data 2'!$K$2:$K$5,0)),'Input Data 2'!$L$2:$N$5,3,FALSE))</f>
        <v/>
      </c>
      <c r="S146" s="17">
        <v>132</v>
      </c>
      <c r="T146" s="61"/>
      <c r="U146" t="str">
        <f>IF('Input Data'!U148="","",'Input Data'!U148*VLOOKUP((MATCH('Input Data'!$B$3,'Input Data 2'!$K$2:$K$5,0)),'Input Data 2'!$L$2:$N$5,3,FALSE))</f>
        <v/>
      </c>
      <c r="V146" t="str">
        <f>IF('Input Data'!V148="","",'Input Data'!V148*VLOOKUP((MATCH('Input Data'!$B$3,'Input Data 2'!$K$2:$K$5,0)),'Input Data 2'!$L$2:$N$5,3,FALSE))</f>
        <v/>
      </c>
      <c r="W146" t="str">
        <f>IF('Input Data'!W148="","",'Input Data'!W148*VLOOKUP((MATCH('Input Data'!$B$3,'Input Data 2'!$K$2:$K$5,0)),'Input Data 2'!$L$2:$N$5,3,FALSE))</f>
        <v/>
      </c>
      <c r="Y146" s="17">
        <v>132</v>
      </c>
      <c r="Z146" s="61"/>
      <c r="AA146" t="str">
        <f>IF('Input Data'!AA148="","",'Input Data'!AA148*VLOOKUP((MATCH('Input Data'!$B$3,'Input Data 2'!$K$2:$K$5,0)),'Input Data 2'!$L$2:$N$5,3,FALSE))</f>
        <v/>
      </c>
      <c r="AB146" t="str">
        <f>IF('Input Data'!AB148="","",'Input Data'!AB148*VLOOKUP((MATCH('Input Data'!$B$3,'Input Data 2'!$K$2:$K$5,0)),'Input Data 2'!$L$2:$N$5,3,FALSE))</f>
        <v/>
      </c>
      <c r="AC146" t="str">
        <f>IF('Input Data'!AC148="","",'Input Data'!AC148*VLOOKUP((MATCH('Input Data'!$B$3,'Input Data 2'!$K$2:$K$5,0)),'Input Data 2'!$L$2:$N$5,3,FALSE))</f>
        <v/>
      </c>
    </row>
    <row r="147" spans="1:29" x14ac:dyDescent="0.3">
      <c r="A147" s="17">
        <v>133</v>
      </c>
      <c r="B147" s="61"/>
      <c r="C147" t="str">
        <f>IF('Input Data'!C149="","",'Input Data'!C149*VLOOKUP((MATCH('Input Data'!$B$3,'Input Data 2'!$K$2:$K$5,0)),'Input Data 2'!$L$2:$N$5,3,FALSE))</f>
        <v/>
      </c>
      <c r="D147" t="str">
        <f>IF('Input Data'!D149="","",'Input Data'!D149*VLOOKUP((MATCH('Input Data'!$B$3,'Input Data 2'!$K$2:$K$5,0)),'Input Data 2'!$L$2:$N$5,3,FALSE))</f>
        <v/>
      </c>
      <c r="E147" t="str">
        <f>IF('Input Data'!E149="","",'Input Data'!E149*VLOOKUP((MATCH('Input Data'!$B$3,'Input Data 2'!$K$2:$K$5,0)),'Input Data 2'!$L$2:$N$5,3,FALSE))</f>
        <v/>
      </c>
      <c r="G147" s="17">
        <v>133</v>
      </c>
      <c r="H147" s="61"/>
      <c r="I147" t="str">
        <f>IF('Input Data'!I149="","",'Input Data'!I149*VLOOKUP((MATCH('Input Data'!$B$3,'Input Data 2'!$K$2:$K$5,0)),'Input Data 2'!$L$2:$N$5,3,FALSE))</f>
        <v/>
      </c>
      <c r="J147" t="str">
        <f>IF('Input Data'!J149="","",'Input Data'!J149*VLOOKUP((MATCH('Input Data'!$B$3,'Input Data 2'!$K$2:$K$5,0)),'Input Data 2'!$L$2:$N$5,3,FALSE))</f>
        <v/>
      </c>
      <c r="K147" t="str">
        <f>IF('Input Data'!K149="","",'Input Data'!K149*VLOOKUP((MATCH('Input Data'!$B$3,'Input Data 2'!$K$2:$K$5,0)),'Input Data 2'!$L$2:$N$5,3,FALSE))</f>
        <v/>
      </c>
      <c r="M147" s="17">
        <v>133</v>
      </c>
      <c r="N147" s="61"/>
      <c r="O147" t="str">
        <f>IF('Input Data'!O149="","",'Input Data'!O149*VLOOKUP((MATCH('Input Data'!$B$3,'Input Data 2'!$K$2:$K$5,0)),'Input Data 2'!$L$2:$N$5,3,FALSE))</f>
        <v/>
      </c>
      <c r="P147" t="str">
        <f>IF('Input Data'!P149="","",'Input Data'!P149*VLOOKUP((MATCH('Input Data'!$B$3,'Input Data 2'!$K$2:$K$5,0)),'Input Data 2'!$L$2:$N$5,3,FALSE))</f>
        <v/>
      </c>
      <c r="Q147" t="str">
        <f>IF('Input Data'!Q149="","",'Input Data'!Q149*VLOOKUP((MATCH('Input Data'!$B$3,'Input Data 2'!$K$2:$K$5,0)),'Input Data 2'!$L$2:$N$5,3,FALSE))</f>
        <v/>
      </c>
      <c r="S147" s="17">
        <v>133</v>
      </c>
      <c r="T147" s="61"/>
      <c r="U147" t="str">
        <f>IF('Input Data'!U149="","",'Input Data'!U149*VLOOKUP((MATCH('Input Data'!$B$3,'Input Data 2'!$K$2:$K$5,0)),'Input Data 2'!$L$2:$N$5,3,FALSE))</f>
        <v/>
      </c>
      <c r="V147" t="str">
        <f>IF('Input Data'!V149="","",'Input Data'!V149*VLOOKUP((MATCH('Input Data'!$B$3,'Input Data 2'!$K$2:$K$5,0)),'Input Data 2'!$L$2:$N$5,3,FALSE))</f>
        <v/>
      </c>
      <c r="W147" t="str">
        <f>IF('Input Data'!W149="","",'Input Data'!W149*VLOOKUP((MATCH('Input Data'!$B$3,'Input Data 2'!$K$2:$K$5,0)),'Input Data 2'!$L$2:$N$5,3,FALSE))</f>
        <v/>
      </c>
      <c r="Y147" s="17">
        <v>133</v>
      </c>
      <c r="Z147" s="61"/>
      <c r="AA147" t="str">
        <f>IF('Input Data'!AA149="","",'Input Data'!AA149*VLOOKUP((MATCH('Input Data'!$B$3,'Input Data 2'!$K$2:$K$5,0)),'Input Data 2'!$L$2:$N$5,3,FALSE))</f>
        <v/>
      </c>
      <c r="AB147" t="str">
        <f>IF('Input Data'!AB149="","",'Input Data'!AB149*VLOOKUP((MATCH('Input Data'!$B$3,'Input Data 2'!$K$2:$K$5,0)),'Input Data 2'!$L$2:$N$5,3,FALSE))</f>
        <v/>
      </c>
      <c r="AC147" t="str">
        <f>IF('Input Data'!AC149="","",'Input Data'!AC149*VLOOKUP((MATCH('Input Data'!$B$3,'Input Data 2'!$K$2:$K$5,0)),'Input Data 2'!$L$2:$N$5,3,FALSE))</f>
        <v/>
      </c>
    </row>
    <row r="148" spans="1:29" x14ac:dyDescent="0.3">
      <c r="A148" s="17">
        <v>134</v>
      </c>
      <c r="B148" s="61"/>
      <c r="C148" t="str">
        <f>IF('Input Data'!C150="","",'Input Data'!C150*VLOOKUP((MATCH('Input Data'!$B$3,'Input Data 2'!$K$2:$K$5,0)),'Input Data 2'!$L$2:$N$5,3,FALSE))</f>
        <v/>
      </c>
      <c r="D148" t="str">
        <f>IF('Input Data'!D150="","",'Input Data'!D150*VLOOKUP((MATCH('Input Data'!$B$3,'Input Data 2'!$K$2:$K$5,0)),'Input Data 2'!$L$2:$N$5,3,FALSE))</f>
        <v/>
      </c>
      <c r="E148" t="str">
        <f>IF('Input Data'!E150="","",'Input Data'!E150*VLOOKUP((MATCH('Input Data'!$B$3,'Input Data 2'!$K$2:$K$5,0)),'Input Data 2'!$L$2:$N$5,3,FALSE))</f>
        <v/>
      </c>
      <c r="G148" s="17">
        <v>134</v>
      </c>
      <c r="H148" s="61"/>
      <c r="I148" t="str">
        <f>IF('Input Data'!I150="","",'Input Data'!I150*VLOOKUP((MATCH('Input Data'!$B$3,'Input Data 2'!$K$2:$K$5,0)),'Input Data 2'!$L$2:$N$5,3,FALSE))</f>
        <v/>
      </c>
      <c r="J148" t="str">
        <f>IF('Input Data'!J150="","",'Input Data'!J150*VLOOKUP((MATCH('Input Data'!$B$3,'Input Data 2'!$K$2:$K$5,0)),'Input Data 2'!$L$2:$N$5,3,FALSE))</f>
        <v/>
      </c>
      <c r="K148" t="str">
        <f>IF('Input Data'!K150="","",'Input Data'!K150*VLOOKUP((MATCH('Input Data'!$B$3,'Input Data 2'!$K$2:$K$5,0)),'Input Data 2'!$L$2:$N$5,3,FALSE))</f>
        <v/>
      </c>
      <c r="M148" s="17">
        <v>134</v>
      </c>
      <c r="N148" s="61"/>
      <c r="O148" t="str">
        <f>IF('Input Data'!O150="","",'Input Data'!O150*VLOOKUP((MATCH('Input Data'!$B$3,'Input Data 2'!$K$2:$K$5,0)),'Input Data 2'!$L$2:$N$5,3,FALSE))</f>
        <v/>
      </c>
      <c r="P148" t="str">
        <f>IF('Input Data'!P150="","",'Input Data'!P150*VLOOKUP((MATCH('Input Data'!$B$3,'Input Data 2'!$K$2:$K$5,0)),'Input Data 2'!$L$2:$N$5,3,FALSE))</f>
        <v/>
      </c>
      <c r="Q148" t="str">
        <f>IF('Input Data'!Q150="","",'Input Data'!Q150*VLOOKUP((MATCH('Input Data'!$B$3,'Input Data 2'!$K$2:$K$5,0)),'Input Data 2'!$L$2:$N$5,3,FALSE))</f>
        <v/>
      </c>
      <c r="S148" s="17">
        <v>134</v>
      </c>
      <c r="T148" s="61"/>
      <c r="U148" t="str">
        <f>IF('Input Data'!U150="","",'Input Data'!U150*VLOOKUP((MATCH('Input Data'!$B$3,'Input Data 2'!$K$2:$K$5,0)),'Input Data 2'!$L$2:$N$5,3,FALSE))</f>
        <v/>
      </c>
      <c r="V148" t="str">
        <f>IF('Input Data'!V150="","",'Input Data'!V150*VLOOKUP((MATCH('Input Data'!$B$3,'Input Data 2'!$K$2:$K$5,0)),'Input Data 2'!$L$2:$N$5,3,FALSE))</f>
        <v/>
      </c>
      <c r="W148" t="str">
        <f>IF('Input Data'!W150="","",'Input Data'!W150*VLOOKUP((MATCH('Input Data'!$B$3,'Input Data 2'!$K$2:$K$5,0)),'Input Data 2'!$L$2:$N$5,3,FALSE))</f>
        <v/>
      </c>
      <c r="Y148" s="17">
        <v>134</v>
      </c>
      <c r="Z148" s="61"/>
      <c r="AA148" t="str">
        <f>IF('Input Data'!AA150="","",'Input Data'!AA150*VLOOKUP((MATCH('Input Data'!$B$3,'Input Data 2'!$K$2:$K$5,0)),'Input Data 2'!$L$2:$N$5,3,FALSE))</f>
        <v/>
      </c>
      <c r="AB148" t="str">
        <f>IF('Input Data'!AB150="","",'Input Data'!AB150*VLOOKUP((MATCH('Input Data'!$B$3,'Input Data 2'!$K$2:$K$5,0)),'Input Data 2'!$L$2:$N$5,3,FALSE))</f>
        <v/>
      </c>
      <c r="AC148" t="str">
        <f>IF('Input Data'!AC150="","",'Input Data'!AC150*VLOOKUP((MATCH('Input Data'!$B$3,'Input Data 2'!$K$2:$K$5,0)),'Input Data 2'!$L$2:$N$5,3,FALSE))</f>
        <v/>
      </c>
    </row>
    <row r="149" spans="1:29" x14ac:dyDescent="0.3">
      <c r="A149" s="17">
        <v>135</v>
      </c>
      <c r="B149" s="61"/>
      <c r="C149" t="str">
        <f>IF('Input Data'!C151="","",'Input Data'!C151*VLOOKUP((MATCH('Input Data'!$B$3,'Input Data 2'!$K$2:$K$5,0)),'Input Data 2'!$L$2:$N$5,3,FALSE))</f>
        <v/>
      </c>
      <c r="D149" t="str">
        <f>IF('Input Data'!D151="","",'Input Data'!D151*VLOOKUP((MATCH('Input Data'!$B$3,'Input Data 2'!$K$2:$K$5,0)),'Input Data 2'!$L$2:$N$5,3,FALSE))</f>
        <v/>
      </c>
      <c r="E149" t="str">
        <f>IF('Input Data'!E151="","",'Input Data'!E151*VLOOKUP((MATCH('Input Data'!$B$3,'Input Data 2'!$K$2:$K$5,0)),'Input Data 2'!$L$2:$N$5,3,FALSE))</f>
        <v/>
      </c>
      <c r="G149" s="17">
        <v>135</v>
      </c>
      <c r="H149" s="61"/>
      <c r="I149" t="str">
        <f>IF('Input Data'!I151="","",'Input Data'!I151*VLOOKUP((MATCH('Input Data'!$B$3,'Input Data 2'!$K$2:$K$5,0)),'Input Data 2'!$L$2:$N$5,3,FALSE))</f>
        <v/>
      </c>
      <c r="J149" t="str">
        <f>IF('Input Data'!J151="","",'Input Data'!J151*VLOOKUP((MATCH('Input Data'!$B$3,'Input Data 2'!$K$2:$K$5,0)),'Input Data 2'!$L$2:$N$5,3,FALSE))</f>
        <v/>
      </c>
      <c r="K149" t="str">
        <f>IF('Input Data'!K151="","",'Input Data'!K151*VLOOKUP((MATCH('Input Data'!$B$3,'Input Data 2'!$K$2:$K$5,0)),'Input Data 2'!$L$2:$N$5,3,FALSE))</f>
        <v/>
      </c>
      <c r="M149" s="17">
        <v>135</v>
      </c>
      <c r="N149" s="61"/>
      <c r="O149" t="str">
        <f>IF('Input Data'!O151="","",'Input Data'!O151*VLOOKUP((MATCH('Input Data'!$B$3,'Input Data 2'!$K$2:$K$5,0)),'Input Data 2'!$L$2:$N$5,3,FALSE))</f>
        <v/>
      </c>
      <c r="P149" t="str">
        <f>IF('Input Data'!P151="","",'Input Data'!P151*VLOOKUP((MATCH('Input Data'!$B$3,'Input Data 2'!$K$2:$K$5,0)),'Input Data 2'!$L$2:$N$5,3,FALSE))</f>
        <v/>
      </c>
      <c r="Q149" t="str">
        <f>IF('Input Data'!Q151="","",'Input Data'!Q151*VLOOKUP((MATCH('Input Data'!$B$3,'Input Data 2'!$K$2:$K$5,0)),'Input Data 2'!$L$2:$N$5,3,FALSE))</f>
        <v/>
      </c>
      <c r="S149" s="17">
        <v>135</v>
      </c>
      <c r="T149" s="61"/>
      <c r="U149" t="str">
        <f>IF('Input Data'!U151="","",'Input Data'!U151*VLOOKUP((MATCH('Input Data'!$B$3,'Input Data 2'!$K$2:$K$5,0)),'Input Data 2'!$L$2:$N$5,3,FALSE))</f>
        <v/>
      </c>
      <c r="V149" t="str">
        <f>IF('Input Data'!V151="","",'Input Data'!V151*VLOOKUP((MATCH('Input Data'!$B$3,'Input Data 2'!$K$2:$K$5,0)),'Input Data 2'!$L$2:$N$5,3,FALSE))</f>
        <v/>
      </c>
      <c r="W149" t="str">
        <f>IF('Input Data'!W151="","",'Input Data'!W151*VLOOKUP((MATCH('Input Data'!$B$3,'Input Data 2'!$K$2:$K$5,0)),'Input Data 2'!$L$2:$N$5,3,FALSE))</f>
        <v/>
      </c>
      <c r="Y149" s="17">
        <v>135</v>
      </c>
      <c r="Z149" s="61"/>
      <c r="AA149" t="str">
        <f>IF('Input Data'!AA151="","",'Input Data'!AA151*VLOOKUP((MATCH('Input Data'!$B$3,'Input Data 2'!$K$2:$K$5,0)),'Input Data 2'!$L$2:$N$5,3,FALSE))</f>
        <v/>
      </c>
      <c r="AB149" t="str">
        <f>IF('Input Data'!AB151="","",'Input Data'!AB151*VLOOKUP((MATCH('Input Data'!$B$3,'Input Data 2'!$K$2:$K$5,0)),'Input Data 2'!$L$2:$N$5,3,FALSE))</f>
        <v/>
      </c>
      <c r="AC149" t="str">
        <f>IF('Input Data'!AC151="","",'Input Data'!AC151*VLOOKUP((MATCH('Input Data'!$B$3,'Input Data 2'!$K$2:$K$5,0)),'Input Data 2'!$L$2:$N$5,3,FALSE))</f>
        <v/>
      </c>
    </row>
    <row r="150" spans="1:29" x14ac:dyDescent="0.3">
      <c r="A150" s="17">
        <v>136</v>
      </c>
      <c r="B150" s="61"/>
      <c r="C150" t="str">
        <f>IF('Input Data'!C152="","",'Input Data'!C152*VLOOKUP((MATCH('Input Data'!$B$3,'Input Data 2'!$K$2:$K$5,0)),'Input Data 2'!$L$2:$N$5,3,FALSE))</f>
        <v/>
      </c>
      <c r="D150" t="str">
        <f>IF('Input Data'!D152="","",'Input Data'!D152*VLOOKUP((MATCH('Input Data'!$B$3,'Input Data 2'!$K$2:$K$5,0)),'Input Data 2'!$L$2:$N$5,3,FALSE))</f>
        <v/>
      </c>
      <c r="E150" t="str">
        <f>IF('Input Data'!E152="","",'Input Data'!E152*VLOOKUP((MATCH('Input Data'!$B$3,'Input Data 2'!$K$2:$K$5,0)),'Input Data 2'!$L$2:$N$5,3,FALSE))</f>
        <v/>
      </c>
      <c r="G150" s="17">
        <v>136</v>
      </c>
      <c r="H150" s="61"/>
      <c r="I150" t="str">
        <f>IF('Input Data'!I152="","",'Input Data'!I152*VLOOKUP((MATCH('Input Data'!$B$3,'Input Data 2'!$K$2:$K$5,0)),'Input Data 2'!$L$2:$N$5,3,FALSE))</f>
        <v/>
      </c>
      <c r="J150" t="str">
        <f>IF('Input Data'!J152="","",'Input Data'!J152*VLOOKUP((MATCH('Input Data'!$B$3,'Input Data 2'!$K$2:$K$5,0)),'Input Data 2'!$L$2:$N$5,3,FALSE))</f>
        <v/>
      </c>
      <c r="K150" t="str">
        <f>IF('Input Data'!K152="","",'Input Data'!K152*VLOOKUP((MATCH('Input Data'!$B$3,'Input Data 2'!$K$2:$K$5,0)),'Input Data 2'!$L$2:$N$5,3,FALSE))</f>
        <v/>
      </c>
      <c r="M150" s="17">
        <v>136</v>
      </c>
      <c r="N150" s="61"/>
      <c r="O150" t="str">
        <f>IF('Input Data'!O152="","",'Input Data'!O152*VLOOKUP((MATCH('Input Data'!$B$3,'Input Data 2'!$K$2:$K$5,0)),'Input Data 2'!$L$2:$N$5,3,FALSE))</f>
        <v/>
      </c>
      <c r="P150" t="str">
        <f>IF('Input Data'!P152="","",'Input Data'!P152*VLOOKUP((MATCH('Input Data'!$B$3,'Input Data 2'!$K$2:$K$5,0)),'Input Data 2'!$L$2:$N$5,3,FALSE))</f>
        <v/>
      </c>
      <c r="Q150" t="str">
        <f>IF('Input Data'!Q152="","",'Input Data'!Q152*VLOOKUP((MATCH('Input Data'!$B$3,'Input Data 2'!$K$2:$K$5,0)),'Input Data 2'!$L$2:$N$5,3,FALSE))</f>
        <v/>
      </c>
      <c r="S150" s="17">
        <v>136</v>
      </c>
      <c r="T150" s="61"/>
      <c r="U150" t="str">
        <f>IF('Input Data'!U152="","",'Input Data'!U152*VLOOKUP((MATCH('Input Data'!$B$3,'Input Data 2'!$K$2:$K$5,0)),'Input Data 2'!$L$2:$N$5,3,FALSE))</f>
        <v/>
      </c>
      <c r="V150" t="str">
        <f>IF('Input Data'!V152="","",'Input Data'!V152*VLOOKUP((MATCH('Input Data'!$B$3,'Input Data 2'!$K$2:$K$5,0)),'Input Data 2'!$L$2:$N$5,3,FALSE))</f>
        <v/>
      </c>
      <c r="W150" t="str">
        <f>IF('Input Data'!W152="","",'Input Data'!W152*VLOOKUP((MATCH('Input Data'!$B$3,'Input Data 2'!$K$2:$K$5,0)),'Input Data 2'!$L$2:$N$5,3,FALSE))</f>
        <v/>
      </c>
      <c r="Y150" s="17">
        <v>136</v>
      </c>
      <c r="Z150" s="61"/>
      <c r="AA150" t="str">
        <f>IF('Input Data'!AA152="","",'Input Data'!AA152*VLOOKUP((MATCH('Input Data'!$B$3,'Input Data 2'!$K$2:$K$5,0)),'Input Data 2'!$L$2:$N$5,3,FALSE))</f>
        <v/>
      </c>
      <c r="AB150" t="str">
        <f>IF('Input Data'!AB152="","",'Input Data'!AB152*VLOOKUP((MATCH('Input Data'!$B$3,'Input Data 2'!$K$2:$K$5,0)),'Input Data 2'!$L$2:$N$5,3,FALSE))</f>
        <v/>
      </c>
      <c r="AC150" t="str">
        <f>IF('Input Data'!AC152="","",'Input Data'!AC152*VLOOKUP((MATCH('Input Data'!$B$3,'Input Data 2'!$K$2:$K$5,0)),'Input Data 2'!$L$2:$N$5,3,FALSE))</f>
        <v/>
      </c>
    </row>
    <row r="151" spans="1:29" x14ac:dyDescent="0.3">
      <c r="A151" s="17">
        <v>137</v>
      </c>
      <c r="B151" s="61"/>
      <c r="C151" t="str">
        <f>IF('Input Data'!C153="","",'Input Data'!C153*VLOOKUP((MATCH('Input Data'!$B$3,'Input Data 2'!$K$2:$K$5,0)),'Input Data 2'!$L$2:$N$5,3,FALSE))</f>
        <v/>
      </c>
      <c r="D151" t="str">
        <f>IF('Input Data'!D153="","",'Input Data'!D153*VLOOKUP((MATCH('Input Data'!$B$3,'Input Data 2'!$K$2:$K$5,0)),'Input Data 2'!$L$2:$N$5,3,FALSE))</f>
        <v/>
      </c>
      <c r="E151" t="str">
        <f>IF('Input Data'!E153="","",'Input Data'!E153*VLOOKUP((MATCH('Input Data'!$B$3,'Input Data 2'!$K$2:$K$5,0)),'Input Data 2'!$L$2:$N$5,3,FALSE))</f>
        <v/>
      </c>
      <c r="G151" s="17">
        <v>137</v>
      </c>
      <c r="H151" s="61"/>
      <c r="I151" t="str">
        <f>IF('Input Data'!I153="","",'Input Data'!I153*VLOOKUP((MATCH('Input Data'!$B$3,'Input Data 2'!$K$2:$K$5,0)),'Input Data 2'!$L$2:$N$5,3,FALSE))</f>
        <v/>
      </c>
      <c r="J151" t="str">
        <f>IF('Input Data'!J153="","",'Input Data'!J153*VLOOKUP((MATCH('Input Data'!$B$3,'Input Data 2'!$K$2:$K$5,0)),'Input Data 2'!$L$2:$N$5,3,FALSE))</f>
        <v/>
      </c>
      <c r="K151" t="str">
        <f>IF('Input Data'!K153="","",'Input Data'!K153*VLOOKUP((MATCH('Input Data'!$B$3,'Input Data 2'!$K$2:$K$5,0)),'Input Data 2'!$L$2:$N$5,3,FALSE))</f>
        <v/>
      </c>
      <c r="M151" s="17">
        <v>137</v>
      </c>
      <c r="N151" s="61"/>
      <c r="O151" t="str">
        <f>IF('Input Data'!O153="","",'Input Data'!O153*VLOOKUP((MATCH('Input Data'!$B$3,'Input Data 2'!$K$2:$K$5,0)),'Input Data 2'!$L$2:$N$5,3,FALSE))</f>
        <v/>
      </c>
      <c r="P151" t="str">
        <f>IF('Input Data'!P153="","",'Input Data'!P153*VLOOKUP((MATCH('Input Data'!$B$3,'Input Data 2'!$K$2:$K$5,0)),'Input Data 2'!$L$2:$N$5,3,FALSE))</f>
        <v/>
      </c>
      <c r="Q151" t="str">
        <f>IF('Input Data'!Q153="","",'Input Data'!Q153*VLOOKUP((MATCH('Input Data'!$B$3,'Input Data 2'!$K$2:$K$5,0)),'Input Data 2'!$L$2:$N$5,3,FALSE))</f>
        <v/>
      </c>
      <c r="S151" s="17">
        <v>137</v>
      </c>
      <c r="T151" s="61"/>
      <c r="U151" t="str">
        <f>IF('Input Data'!U153="","",'Input Data'!U153*VLOOKUP((MATCH('Input Data'!$B$3,'Input Data 2'!$K$2:$K$5,0)),'Input Data 2'!$L$2:$N$5,3,FALSE))</f>
        <v/>
      </c>
      <c r="V151" t="str">
        <f>IF('Input Data'!V153="","",'Input Data'!V153*VLOOKUP((MATCH('Input Data'!$B$3,'Input Data 2'!$K$2:$K$5,0)),'Input Data 2'!$L$2:$N$5,3,FALSE))</f>
        <v/>
      </c>
      <c r="W151" t="str">
        <f>IF('Input Data'!W153="","",'Input Data'!W153*VLOOKUP((MATCH('Input Data'!$B$3,'Input Data 2'!$K$2:$K$5,0)),'Input Data 2'!$L$2:$N$5,3,FALSE))</f>
        <v/>
      </c>
      <c r="Y151" s="17">
        <v>137</v>
      </c>
      <c r="Z151" s="61"/>
      <c r="AA151" t="str">
        <f>IF('Input Data'!AA153="","",'Input Data'!AA153*VLOOKUP((MATCH('Input Data'!$B$3,'Input Data 2'!$K$2:$K$5,0)),'Input Data 2'!$L$2:$N$5,3,FALSE))</f>
        <v/>
      </c>
      <c r="AB151" t="str">
        <f>IF('Input Data'!AB153="","",'Input Data'!AB153*VLOOKUP((MATCH('Input Data'!$B$3,'Input Data 2'!$K$2:$K$5,0)),'Input Data 2'!$L$2:$N$5,3,FALSE))</f>
        <v/>
      </c>
      <c r="AC151" t="str">
        <f>IF('Input Data'!AC153="","",'Input Data'!AC153*VLOOKUP((MATCH('Input Data'!$B$3,'Input Data 2'!$K$2:$K$5,0)),'Input Data 2'!$L$2:$N$5,3,FALSE))</f>
        <v/>
      </c>
    </row>
    <row r="152" spans="1:29" x14ac:dyDescent="0.3">
      <c r="A152" s="17">
        <v>138</v>
      </c>
      <c r="B152" s="61"/>
      <c r="C152" t="str">
        <f>IF('Input Data'!C154="","",'Input Data'!C154*VLOOKUP((MATCH('Input Data'!$B$3,'Input Data 2'!$K$2:$K$5,0)),'Input Data 2'!$L$2:$N$5,3,FALSE))</f>
        <v/>
      </c>
      <c r="D152" t="str">
        <f>IF('Input Data'!D154="","",'Input Data'!D154*VLOOKUP((MATCH('Input Data'!$B$3,'Input Data 2'!$K$2:$K$5,0)),'Input Data 2'!$L$2:$N$5,3,FALSE))</f>
        <v/>
      </c>
      <c r="E152" t="str">
        <f>IF('Input Data'!E154="","",'Input Data'!E154*VLOOKUP((MATCH('Input Data'!$B$3,'Input Data 2'!$K$2:$K$5,0)),'Input Data 2'!$L$2:$N$5,3,FALSE))</f>
        <v/>
      </c>
      <c r="G152" s="17">
        <v>138</v>
      </c>
      <c r="H152" s="61"/>
      <c r="I152" t="str">
        <f>IF('Input Data'!I154="","",'Input Data'!I154*VLOOKUP((MATCH('Input Data'!$B$3,'Input Data 2'!$K$2:$K$5,0)),'Input Data 2'!$L$2:$N$5,3,FALSE))</f>
        <v/>
      </c>
      <c r="J152" t="str">
        <f>IF('Input Data'!J154="","",'Input Data'!J154*VLOOKUP((MATCH('Input Data'!$B$3,'Input Data 2'!$K$2:$K$5,0)),'Input Data 2'!$L$2:$N$5,3,FALSE))</f>
        <v/>
      </c>
      <c r="K152" t="str">
        <f>IF('Input Data'!K154="","",'Input Data'!K154*VLOOKUP((MATCH('Input Data'!$B$3,'Input Data 2'!$K$2:$K$5,0)),'Input Data 2'!$L$2:$N$5,3,FALSE))</f>
        <v/>
      </c>
      <c r="M152" s="17">
        <v>138</v>
      </c>
      <c r="N152" s="61"/>
      <c r="O152" t="str">
        <f>IF('Input Data'!O154="","",'Input Data'!O154*VLOOKUP((MATCH('Input Data'!$B$3,'Input Data 2'!$K$2:$K$5,0)),'Input Data 2'!$L$2:$N$5,3,FALSE))</f>
        <v/>
      </c>
      <c r="P152" t="str">
        <f>IF('Input Data'!P154="","",'Input Data'!P154*VLOOKUP((MATCH('Input Data'!$B$3,'Input Data 2'!$K$2:$K$5,0)),'Input Data 2'!$L$2:$N$5,3,FALSE))</f>
        <v/>
      </c>
      <c r="Q152" t="str">
        <f>IF('Input Data'!Q154="","",'Input Data'!Q154*VLOOKUP((MATCH('Input Data'!$B$3,'Input Data 2'!$K$2:$K$5,0)),'Input Data 2'!$L$2:$N$5,3,FALSE))</f>
        <v/>
      </c>
      <c r="S152" s="17">
        <v>138</v>
      </c>
      <c r="T152" s="61"/>
      <c r="U152" t="str">
        <f>IF('Input Data'!U154="","",'Input Data'!U154*VLOOKUP((MATCH('Input Data'!$B$3,'Input Data 2'!$K$2:$K$5,0)),'Input Data 2'!$L$2:$N$5,3,FALSE))</f>
        <v/>
      </c>
      <c r="V152" t="str">
        <f>IF('Input Data'!V154="","",'Input Data'!V154*VLOOKUP((MATCH('Input Data'!$B$3,'Input Data 2'!$K$2:$K$5,0)),'Input Data 2'!$L$2:$N$5,3,FALSE))</f>
        <v/>
      </c>
      <c r="W152" t="str">
        <f>IF('Input Data'!W154="","",'Input Data'!W154*VLOOKUP((MATCH('Input Data'!$B$3,'Input Data 2'!$K$2:$K$5,0)),'Input Data 2'!$L$2:$N$5,3,FALSE))</f>
        <v/>
      </c>
      <c r="Y152" s="17">
        <v>138</v>
      </c>
      <c r="Z152" s="61"/>
      <c r="AA152" t="str">
        <f>IF('Input Data'!AA154="","",'Input Data'!AA154*VLOOKUP((MATCH('Input Data'!$B$3,'Input Data 2'!$K$2:$K$5,0)),'Input Data 2'!$L$2:$N$5,3,FALSE))</f>
        <v/>
      </c>
      <c r="AB152" t="str">
        <f>IF('Input Data'!AB154="","",'Input Data'!AB154*VLOOKUP((MATCH('Input Data'!$B$3,'Input Data 2'!$K$2:$K$5,0)),'Input Data 2'!$L$2:$N$5,3,FALSE))</f>
        <v/>
      </c>
      <c r="AC152" t="str">
        <f>IF('Input Data'!AC154="","",'Input Data'!AC154*VLOOKUP((MATCH('Input Data'!$B$3,'Input Data 2'!$K$2:$K$5,0)),'Input Data 2'!$L$2:$N$5,3,FALSE))</f>
        <v/>
      </c>
    </row>
    <row r="153" spans="1:29" x14ac:dyDescent="0.3">
      <c r="A153" s="17">
        <v>139</v>
      </c>
      <c r="B153" s="61"/>
      <c r="C153" t="str">
        <f>IF('Input Data'!C155="","",'Input Data'!C155*VLOOKUP((MATCH('Input Data'!$B$3,'Input Data 2'!$K$2:$K$5,0)),'Input Data 2'!$L$2:$N$5,3,FALSE))</f>
        <v/>
      </c>
      <c r="D153" t="str">
        <f>IF('Input Data'!D155="","",'Input Data'!D155*VLOOKUP((MATCH('Input Data'!$B$3,'Input Data 2'!$K$2:$K$5,0)),'Input Data 2'!$L$2:$N$5,3,FALSE))</f>
        <v/>
      </c>
      <c r="E153" t="str">
        <f>IF('Input Data'!E155="","",'Input Data'!E155*VLOOKUP((MATCH('Input Data'!$B$3,'Input Data 2'!$K$2:$K$5,0)),'Input Data 2'!$L$2:$N$5,3,FALSE))</f>
        <v/>
      </c>
      <c r="G153" s="17">
        <v>139</v>
      </c>
      <c r="H153" s="61"/>
      <c r="I153" t="str">
        <f>IF('Input Data'!I155="","",'Input Data'!I155*VLOOKUP((MATCH('Input Data'!$B$3,'Input Data 2'!$K$2:$K$5,0)),'Input Data 2'!$L$2:$N$5,3,FALSE))</f>
        <v/>
      </c>
      <c r="J153" t="str">
        <f>IF('Input Data'!J155="","",'Input Data'!J155*VLOOKUP((MATCH('Input Data'!$B$3,'Input Data 2'!$K$2:$K$5,0)),'Input Data 2'!$L$2:$N$5,3,FALSE))</f>
        <v/>
      </c>
      <c r="K153" t="str">
        <f>IF('Input Data'!K155="","",'Input Data'!K155*VLOOKUP((MATCH('Input Data'!$B$3,'Input Data 2'!$K$2:$K$5,0)),'Input Data 2'!$L$2:$N$5,3,FALSE))</f>
        <v/>
      </c>
      <c r="M153" s="17">
        <v>139</v>
      </c>
      <c r="N153" s="61"/>
      <c r="O153" t="str">
        <f>IF('Input Data'!O155="","",'Input Data'!O155*VLOOKUP((MATCH('Input Data'!$B$3,'Input Data 2'!$K$2:$K$5,0)),'Input Data 2'!$L$2:$N$5,3,FALSE))</f>
        <v/>
      </c>
      <c r="P153" t="str">
        <f>IF('Input Data'!P155="","",'Input Data'!P155*VLOOKUP((MATCH('Input Data'!$B$3,'Input Data 2'!$K$2:$K$5,0)),'Input Data 2'!$L$2:$N$5,3,FALSE))</f>
        <v/>
      </c>
      <c r="Q153" t="str">
        <f>IF('Input Data'!Q155="","",'Input Data'!Q155*VLOOKUP((MATCH('Input Data'!$B$3,'Input Data 2'!$K$2:$K$5,0)),'Input Data 2'!$L$2:$N$5,3,FALSE))</f>
        <v/>
      </c>
      <c r="S153" s="17">
        <v>139</v>
      </c>
      <c r="T153" s="61"/>
      <c r="U153" t="str">
        <f>IF('Input Data'!U155="","",'Input Data'!U155*VLOOKUP((MATCH('Input Data'!$B$3,'Input Data 2'!$K$2:$K$5,0)),'Input Data 2'!$L$2:$N$5,3,FALSE))</f>
        <v/>
      </c>
      <c r="V153" t="str">
        <f>IF('Input Data'!V155="","",'Input Data'!V155*VLOOKUP((MATCH('Input Data'!$B$3,'Input Data 2'!$K$2:$K$5,0)),'Input Data 2'!$L$2:$N$5,3,FALSE))</f>
        <v/>
      </c>
      <c r="W153" t="str">
        <f>IF('Input Data'!W155="","",'Input Data'!W155*VLOOKUP((MATCH('Input Data'!$B$3,'Input Data 2'!$K$2:$K$5,0)),'Input Data 2'!$L$2:$N$5,3,FALSE))</f>
        <v/>
      </c>
      <c r="Y153" s="17">
        <v>139</v>
      </c>
      <c r="Z153" s="61"/>
      <c r="AA153" t="str">
        <f>IF('Input Data'!AA155="","",'Input Data'!AA155*VLOOKUP((MATCH('Input Data'!$B$3,'Input Data 2'!$K$2:$K$5,0)),'Input Data 2'!$L$2:$N$5,3,FALSE))</f>
        <v/>
      </c>
      <c r="AB153" t="str">
        <f>IF('Input Data'!AB155="","",'Input Data'!AB155*VLOOKUP((MATCH('Input Data'!$B$3,'Input Data 2'!$K$2:$K$5,0)),'Input Data 2'!$L$2:$N$5,3,FALSE))</f>
        <v/>
      </c>
      <c r="AC153" t="str">
        <f>IF('Input Data'!AC155="","",'Input Data'!AC155*VLOOKUP((MATCH('Input Data'!$B$3,'Input Data 2'!$K$2:$K$5,0)),'Input Data 2'!$L$2:$N$5,3,FALSE))</f>
        <v/>
      </c>
    </row>
    <row r="154" spans="1:29" x14ac:dyDescent="0.3">
      <c r="A154" s="17">
        <v>140</v>
      </c>
      <c r="B154" s="61"/>
      <c r="C154" t="str">
        <f>IF('Input Data'!C156="","",'Input Data'!C156*VLOOKUP((MATCH('Input Data'!$B$3,'Input Data 2'!$K$2:$K$5,0)),'Input Data 2'!$L$2:$N$5,3,FALSE))</f>
        <v/>
      </c>
      <c r="D154" t="str">
        <f>IF('Input Data'!D156="","",'Input Data'!D156*VLOOKUP((MATCH('Input Data'!$B$3,'Input Data 2'!$K$2:$K$5,0)),'Input Data 2'!$L$2:$N$5,3,FALSE))</f>
        <v/>
      </c>
      <c r="E154" t="str">
        <f>IF('Input Data'!E156="","",'Input Data'!E156*VLOOKUP((MATCH('Input Data'!$B$3,'Input Data 2'!$K$2:$K$5,0)),'Input Data 2'!$L$2:$N$5,3,FALSE))</f>
        <v/>
      </c>
      <c r="G154" s="17">
        <v>140</v>
      </c>
      <c r="H154" s="61"/>
      <c r="I154" t="str">
        <f>IF('Input Data'!I156="","",'Input Data'!I156*VLOOKUP((MATCH('Input Data'!$B$3,'Input Data 2'!$K$2:$K$5,0)),'Input Data 2'!$L$2:$N$5,3,FALSE))</f>
        <v/>
      </c>
      <c r="J154" t="str">
        <f>IF('Input Data'!J156="","",'Input Data'!J156*VLOOKUP((MATCH('Input Data'!$B$3,'Input Data 2'!$K$2:$K$5,0)),'Input Data 2'!$L$2:$N$5,3,FALSE))</f>
        <v/>
      </c>
      <c r="K154" t="str">
        <f>IF('Input Data'!K156="","",'Input Data'!K156*VLOOKUP((MATCH('Input Data'!$B$3,'Input Data 2'!$K$2:$K$5,0)),'Input Data 2'!$L$2:$N$5,3,FALSE))</f>
        <v/>
      </c>
      <c r="M154" s="17">
        <v>140</v>
      </c>
      <c r="N154" s="61"/>
      <c r="O154" t="str">
        <f>IF('Input Data'!O156="","",'Input Data'!O156*VLOOKUP((MATCH('Input Data'!$B$3,'Input Data 2'!$K$2:$K$5,0)),'Input Data 2'!$L$2:$N$5,3,FALSE))</f>
        <v/>
      </c>
      <c r="P154" t="str">
        <f>IF('Input Data'!P156="","",'Input Data'!P156*VLOOKUP((MATCH('Input Data'!$B$3,'Input Data 2'!$K$2:$K$5,0)),'Input Data 2'!$L$2:$N$5,3,FALSE))</f>
        <v/>
      </c>
      <c r="Q154" t="str">
        <f>IF('Input Data'!Q156="","",'Input Data'!Q156*VLOOKUP((MATCH('Input Data'!$B$3,'Input Data 2'!$K$2:$K$5,0)),'Input Data 2'!$L$2:$N$5,3,FALSE))</f>
        <v/>
      </c>
      <c r="S154" s="17">
        <v>140</v>
      </c>
      <c r="T154" s="61"/>
      <c r="U154" t="str">
        <f>IF('Input Data'!U156="","",'Input Data'!U156*VLOOKUP((MATCH('Input Data'!$B$3,'Input Data 2'!$K$2:$K$5,0)),'Input Data 2'!$L$2:$N$5,3,FALSE))</f>
        <v/>
      </c>
      <c r="V154" t="str">
        <f>IF('Input Data'!V156="","",'Input Data'!V156*VLOOKUP((MATCH('Input Data'!$B$3,'Input Data 2'!$K$2:$K$5,0)),'Input Data 2'!$L$2:$N$5,3,FALSE))</f>
        <v/>
      </c>
      <c r="W154" t="str">
        <f>IF('Input Data'!W156="","",'Input Data'!W156*VLOOKUP((MATCH('Input Data'!$B$3,'Input Data 2'!$K$2:$K$5,0)),'Input Data 2'!$L$2:$N$5,3,FALSE))</f>
        <v/>
      </c>
      <c r="Y154" s="17">
        <v>140</v>
      </c>
      <c r="Z154" s="61"/>
      <c r="AA154" t="str">
        <f>IF('Input Data'!AA156="","",'Input Data'!AA156*VLOOKUP((MATCH('Input Data'!$B$3,'Input Data 2'!$K$2:$K$5,0)),'Input Data 2'!$L$2:$N$5,3,FALSE))</f>
        <v/>
      </c>
      <c r="AB154" t="str">
        <f>IF('Input Data'!AB156="","",'Input Data'!AB156*VLOOKUP((MATCH('Input Data'!$B$3,'Input Data 2'!$K$2:$K$5,0)),'Input Data 2'!$L$2:$N$5,3,FALSE))</f>
        <v/>
      </c>
      <c r="AC154" t="str">
        <f>IF('Input Data'!AC156="","",'Input Data'!AC156*VLOOKUP((MATCH('Input Data'!$B$3,'Input Data 2'!$K$2:$K$5,0)),'Input Data 2'!$L$2:$N$5,3,FALSE))</f>
        <v/>
      </c>
    </row>
    <row r="155" spans="1:29" x14ac:dyDescent="0.3">
      <c r="A155" s="17">
        <v>141</v>
      </c>
      <c r="B155" s="61"/>
      <c r="C155" t="str">
        <f>IF('Input Data'!C157="","",'Input Data'!C157*VLOOKUP((MATCH('Input Data'!$B$3,'Input Data 2'!$K$2:$K$5,0)),'Input Data 2'!$L$2:$N$5,3,FALSE))</f>
        <v/>
      </c>
      <c r="D155" t="str">
        <f>IF('Input Data'!D157="","",'Input Data'!D157*VLOOKUP((MATCH('Input Data'!$B$3,'Input Data 2'!$K$2:$K$5,0)),'Input Data 2'!$L$2:$N$5,3,FALSE))</f>
        <v/>
      </c>
      <c r="E155" t="str">
        <f>IF('Input Data'!E157="","",'Input Data'!E157*VLOOKUP((MATCH('Input Data'!$B$3,'Input Data 2'!$K$2:$K$5,0)),'Input Data 2'!$L$2:$N$5,3,FALSE))</f>
        <v/>
      </c>
      <c r="G155" s="17">
        <v>141</v>
      </c>
      <c r="H155" s="61"/>
      <c r="I155" t="str">
        <f>IF('Input Data'!I157="","",'Input Data'!I157*VLOOKUP((MATCH('Input Data'!$B$3,'Input Data 2'!$K$2:$K$5,0)),'Input Data 2'!$L$2:$N$5,3,FALSE))</f>
        <v/>
      </c>
      <c r="J155" t="str">
        <f>IF('Input Data'!J157="","",'Input Data'!J157*VLOOKUP((MATCH('Input Data'!$B$3,'Input Data 2'!$K$2:$K$5,0)),'Input Data 2'!$L$2:$N$5,3,FALSE))</f>
        <v/>
      </c>
      <c r="K155" t="str">
        <f>IF('Input Data'!K157="","",'Input Data'!K157*VLOOKUP((MATCH('Input Data'!$B$3,'Input Data 2'!$K$2:$K$5,0)),'Input Data 2'!$L$2:$N$5,3,FALSE))</f>
        <v/>
      </c>
      <c r="M155" s="17">
        <v>141</v>
      </c>
      <c r="N155" s="61"/>
      <c r="O155" t="str">
        <f>IF('Input Data'!O157="","",'Input Data'!O157*VLOOKUP((MATCH('Input Data'!$B$3,'Input Data 2'!$K$2:$K$5,0)),'Input Data 2'!$L$2:$N$5,3,FALSE))</f>
        <v/>
      </c>
      <c r="P155" t="str">
        <f>IF('Input Data'!P157="","",'Input Data'!P157*VLOOKUP((MATCH('Input Data'!$B$3,'Input Data 2'!$K$2:$K$5,0)),'Input Data 2'!$L$2:$N$5,3,FALSE))</f>
        <v/>
      </c>
      <c r="Q155" t="str">
        <f>IF('Input Data'!Q157="","",'Input Data'!Q157*VLOOKUP((MATCH('Input Data'!$B$3,'Input Data 2'!$K$2:$K$5,0)),'Input Data 2'!$L$2:$N$5,3,FALSE))</f>
        <v/>
      </c>
      <c r="S155" s="17">
        <v>141</v>
      </c>
      <c r="T155" s="61"/>
      <c r="U155" t="str">
        <f>IF('Input Data'!U157="","",'Input Data'!U157*VLOOKUP((MATCH('Input Data'!$B$3,'Input Data 2'!$K$2:$K$5,0)),'Input Data 2'!$L$2:$N$5,3,FALSE))</f>
        <v/>
      </c>
      <c r="V155" t="str">
        <f>IF('Input Data'!V157="","",'Input Data'!V157*VLOOKUP((MATCH('Input Data'!$B$3,'Input Data 2'!$K$2:$K$5,0)),'Input Data 2'!$L$2:$N$5,3,FALSE))</f>
        <v/>
      </c>
      <c r="W155" t="str">
        <f>IF('Input Data'!W157="","",'Input Data'!W157*VLOOKUP((MATCH('Input Data'!$B$3,'Input Data 2'!$K$2:$K$5,0)),'Input Data 2'!$L$2:$N$5,3,FALSE))</f>
        <v/>
      </c>
      <c r="Y155" s="17">
        <v>141</v>
      </c>
      <c r="Z155" s="61"/>
      <c r="AA155" t="str">
        <f>IF('Input Data'!AA157="","",'Input Data'!AA157*VLOOKUP((MATCH('Input Data'!$B$3,'Input Data 2'!$K$2:$K$5,0)),'Input Data 2'!$L$2:$N$5,3,FALSE))</f>
        <v/>
      </c>
      <c r="AB155" t="str">
        <f>IF('Input Data'!AB157="","",'Input Data'!AB157*VLOOKUP((MATCH('Input Data'!$B$3,'Input Data 2'!$K$2:$K$5,0)),'Input Data 2'!$L$2:$N$5,3,FALSE))</f>
        <v/>
      </c>
      <c r="AC155" t="str">
        <f>IF('Input Data'!AC157="","",'Input Data'!AC157*VLOOKUP((MATCH('Input Data'!$B$3,'Input Data 2'!$K$2:$K$5,0)),'Input Data 2'!$L$2:$N$5,3,FALSE))</f>
        <v/>
      </c>
    </row>
    <row r="156" spans="1:29" x14ac:dyDescent="0.3">
      <c r="A156" s="17">
        <v>142</v>
      </c>
      <c r="B156" s="61"/>
      <c r="C156" t="str">
        <f>IF('Input Data'!C158="","",'Input Data'!C158*VLOOKUP((MATCH('Input Data'!$B$3,'Input Data 2'!$K$2:$K$5,0)),'Input Data 2'!$L$2:$N$5,3,FALSE))</f>
        <v/>
      </c>
      <c r="D156" t="str">
        <f>IF('Input Data'!D158="","",'Input Data'!D158*VLOOKUP((MATCH('Input Data'!$B$3,'Input Data 2'!$K$2:$K$5,0)),'Input Data 2'!$L$2:$N$5,3,FALSE))</f>
        <v/>
      </c>
      <c r="E156" t="str">
        <f>IF('Input Data'!E158="","",'Input Data'!E158*VLOOKUP((MATCH('Input Data'!$B$3,'Input Data 2'!$K$2:$K$5,0)),'Input Data 2'!$L$2:$N$5,3,FALSE))</f>
        <v/>
      </c>
      <c r="G156" s="17">
        <v>142</v>
      </c>
      <c r="H156" s="61"/>
      <c r="I156" t="str">
        <f>IF('Input Data'!I158="","",'Input Data'!I158*VLOOKUP((MATCH('Input Data'!$B$3,'Input Data 2'!$K$2:$K$5,0)),'Input Data 2'!$L$2:$N$5,3,FALSE))</f>
        <v/>
      </c>
      <c r="J156" t="str">
        <f>IF('Input Data'!J158="","",'Input Data'!J158*VLOOKUP((MATCH('Input Data'!$B$3,'Input Data 2'!$K$2:$K$5,0)),'Input Data 2'!$L$2:$N$5,3,FALSE))</f>
        <v/>
      </c>
      <c r="K156" t="str">
        <f>IF('Input Data'!K158="","",'Input Data'!K158*VLOOKUP((MATCH('Input Data'!$B$3,'Input Data 2'!$K$2:$K$5,0)),'Input Data 2'!$L$2:$N$5,3,FALSE))</f>
        <v/>
      </c>
      <c r="M156" s="17">
        <v>142</v>
      </c>
      <c r="N156" s="61"/>
      <c r="O156" t="str">
        <f>IF('Input Data'!O158="","",'Input Data'!O158*VLOOKUP((MATCH('Input Data'!$B$3,'Input Data 2'!$K$2:$K$5,0)),'Input Data 2'!$L$2:$N$5,3,FALSE))</f>
        <v/>
      </c>
      <c r="P156" t="str">
        <f>IF('Input Data'!P158="","",'Input Data'!P158*VLOOKUP((MATCH('Input Data'!$B$3,'Input Data 2'!$K$2:$K$5,0)),'Input Data 2'!$L$2:$N$5,3,FALSE))</f>
        <v/>
      </c>
      <c r="Q156" t="str">
        <f>IF('Input Data'!Q158="","",'Input Data'!Q158*VLOOKUP((MATCH('Input Data'!$B$3,'Input Data 2'!$K$2:$K$5,0)),'Input Data 2'!$L$2:$N$5,3,FALSE))</f>
        <v/>
      </c>
      <c r="S156" s="17">
        <v>142</v>
      </c>
      <c r="T156" s="61"/>
      <c r="U156" t="str">
        <f>IF('Input Data'!U158="","",'Input Data'!U158*VLOOKUP((MATCH('Input Data'!$B$3,'Input Data 2'!$K$2:$K$5,0)),'Input Data 2'!$L$2:$N$5,3,FALSE))</f>
        <v/>
      </c>
      <c r="V156" t="str">
        <f>IF('Input Data'!V158="","",'Input Data'!V158*VLOOKUP((MATCH('Input Data'!$B$3,'Input Data 2'!$K$2:$K$5,0)),'Input Data 2'!$L$2:$N$5,3,FALSE))</f>
        <v/>
      </c>
      <c r="W156" t="str">
        <f>IF('Input Data'!W158="","",'Input Data'!W158*VLOOKUP((MATCH('Input Data'!$B$3,'Input Data 2'!$K$2:$K$5,0)),'Input Data 2'!$L$2:$N$5,3,FALSE))</f>
        <v/>
      </c>
      <c r="Y156" s="17">
        <v>142</v>
      </c>
      <c r="Z156" s="61"/>
      <c r="AA156" t="str">
        <f>IF('Input Data'!AA158="","",'Input Data'!AA158*VLOOKUP((MATCH('Input Data'!$B$3,'Input Data 2'!$K$2:$K$5,0)),'Input Data 2'!$L$2:$N$5,3,FALSE))</f>
        <v/>
      </c>
      <c r="AB156" t="str">
        <f>IF('Input Data'!AB158="","",'Input Data'!AB158*VLOOKUP((MATCH('Input Data'!$B$3,'Input Data 2'!$K$2:$K$5,0)),'Input Data 2'!$L$2:$N$5,3,FALSE))</f>
        <v/>
      </c>
      <c r="AC156" t="str">
        <f>IF('Input Data'!AC158="","",'Input Data'!AC158*VLOOKUP((MATCH('Input Data'!$B$3,'Input Data 2'!$K$2:$K$5,0)),'Input Data 2'!$L$2:$N$5,3,FALSE))</f>
        <v/>
      </c>
    </row>
    <row r="157" spans="1:29" x14ac:dyDescent="0.3">
      <c r="A157" s="17">
        <v>143</v>
      </c>
      <c r="B157" s="61"/>
      <c r="C157" t="str">
        <f>IF('Input Data'!C159="","",'Input Data'!C159*VLOOKUP((MATCH('Input Data'!$B$3,'Input Data 2'!$K$2:$K$5,0)),'Input Data 2'!$L$2:$N$5,3,FALSE))</f>
        <v/>
      </c>
      <c r="D157" t="str">
        <f>IF('Input Data'!D159="","",'Input Data'!D159*VLOOKUP((MATCH('Input Data'!$B$3,'Input Data 2'!$K$2:$K$5,0)),'Input Data 2'!$L$2:$N$5,3,FALSE))</f>
        <v/>
      </c>
      <c r="E157" t="str">
        <f>IF('Input Data'!E159="","",'Input Data'!E159*VLOOKUP((MATCH('Input Data'!$B$3,'Input Data 2'!$K$2:$K$5,0)),'Input Data 2'!$L$2:$N$5,3,FALSE))</f>
        <v/>
      </c>
      <c r="G157" s="17">
        <v>143</v>
      </c>
      <c r="H157" s="61"/>
      <c r="I157" t="str">
        <f>IF('Input Data'!I159="","",'Input Data'!I159*VLOOKUP((MATCH('Input Data'!$B$3,'Input Data 2'!$K$2:$K$5,0)),'Input Data 2'!$L$2:$N$5,3,FALSE))</f>
        <v/>
      </c>
      <c r="J157" t="str">
        <f>IF('Input Data'!J159="","",'Input Data'!J159*VLOOKUP((MATCH('Input Data'!$B$3,'Input Data 2'!$K$2:$K$5,0)),'Input Data 2'!$L$2:$N$5,3,FALSE))</f>
        <v/>
      </c>
      <c r="K157" t="str">
        <f>IF('Input Data'!K159="","",'Input Data'!K159*VLOOKUP((MATCH('Input Data'!$B$3,'Input Data 2'!$K$2:$K$5,0)),'Input Data 2'!$L$2:$N$5,3,FALSE))</f>
        <v/>
      </c>
      <c r="M157" s="17">
        <v>143</v>
      </c>
      <c r="N157" s="61"/>
      <c r="O157" t="str">
        <f>IF('Input Data'!O159="","",'Input Data'!O159*VLOOKUP((MATCH('Input Data'!$B$3,'Input Data 2'!$K$2:$K$5,0)),'Input Data 2'!$L$2:$N$5,3,FALSE))</f>
        <v/>
      </c>
      <c r="P157" t="str">
        <f>IF('Input Data'!P159="","",'Input Data'!P159*VLOOKUP((MATCH('Input Data'!$B$3,'Input Data 2'!$K$2:$K$5,0)),'Input Data 2'!$L$2:$N$5,3,FALSE))</f>
        <v/>
      </c>
      <c r="Q157" t="str">
        <f>IF('Input Data'!Q159="","",'Input Data'!Q159*VLOOKUP((MATCH('Input Data'!$B$3,'Input Data 2'!$K$2:$K$5,0)),'Input Data 2'!$L$2:$N$5,3,FALSE))</f>
        <v/>
      </c>
      <c r="S157" s="17">
        <v>143</v>
      </c>
      <c r="T157" s="61"/>
      <c r="U157" t="str">
        <f>IF('Input Data'!U159="","",'Input Data'!U159*VLOOKUP((MATCH('Input Data'!$B$3,'Input Data 2'!$K$2:$K$5,0)),'Input Data 2'!$L$2:$N$5,3,FALSE))</f>
        <v/>
      </c>
      <c r="V157" t="str">
        <f>IF('Input Data'!V159="","",'Input Data'!V159*VLOOKUP((MATCH('Input Data'!$B$3,'Input Data 2'!$K$2:$K$5,0)),'Input Data 2'!$L$2:$N$5,3,FALSE))</f>
        <v/>
      </c>
      <c r="W157" t="str">
        <f>IF('Input Data'!W159="","",'Input Data'!W159*VLOOKUP((MATCH('Input Data'!$B$3,'Input Data 2'!$K$2:$K$5,0)),'Input Data 2'!$L$2:$N$5,3,FALSE))</f>
        <v/>
      </c>
      <c r="Y157" s="17">
        <v>143</v>
      </c>
      <c r="Z157" s="61"/>
      <c r="AA157" t="str">
        <f>IF('Input Data'!AA159="","",'Input Data'!AA159*VLOOKUP((MATCH('Input Data'!$B$3,'Input Data 2'!$K$2:$K$5,0)),'Input Data 2'!$L$2:$N$5,3,FALSE))</f>
        <v/>
      </c>
      <c r="AB157" t="str">
        <f>IF('Input Data'!AB159="","",'Input Data'!AB159*VLOOKUP((MATCH('Input Data'!$B$3,'Input Data 2'!$K$2:$K$5,0)),'Input Data 2'!$L$2:$N$5,3,FALSE))</f>
        <v/>
      </c>
      <c r="AC157" t="str">
        <f>IF('Input Data'!AC159="","",'Input Data'!AC159*VLOOKUP((MATCH('Input Data'!$B$3,'Input Data 2'!$K$2:$K$5,0)),'Input Data 2'!$L$2:$N$5,3,FALSE))</f>
        <v/>
      </c>
    </row>
    <row r="158" spans="1:29" x14ac:dyDescent="0.3">
      <c r="A158" s="17">
        <v>144</v>
      </c>
      <c r="B158" s="61"/>
      <c r="C158" t="str">
        <f>IF('Input Data'!C160="","",'Input Data'!C160*VLOOKUP((MATCH('Input Data'!$B$3,'Input Data 2'!$K$2:$K$5,0)),'Input Data 2'!$L$2:$N$5,3,FALSE))</f>
        <v/>
      </c>
      <c r="D158" t="str">
        <f>IF('Input Data'!D160="","",'Input Data'!D160*VLOOKUP((MATCH('Input Data'!$B$3,'Input Data 2'!$K$2:$K$5,0)),'Input Data 2'!$L$2:$N$5,3,FALSE))</f>
        <v/>
      </c>
      <c r="E158" t="str">
        <f>IF('Input Data'!E160="","",'Input Data'!E160*VLOOKUP((MATCH('Input Data'!$B$3,'Input Data 2'!$K$2:$K$5,0)),'Input Data 2'!$L$2:$N$5,3,FALSE))</f>
        <v/>
      </c>
      <c r="G158" s="17">
        <v>144</v>
      </c>
      <c r="H158" s="61"/>
      <c r="I158" t="str">
        <f>IF('Input Data'!I160="","",'Input Data'!I160*VLOOKUP((MATCH('Input Data'!$B$3,'Input Data 2'!$K$2:$K$5,0)),'Input Data 2'!$L$2:$N$5,3,FALSE))</f>
        <v/>
      </c>
      <c r="J158" t="str">
        <f>IF('Input Data'!J160="","",'Input Data'!J160*VLOOKUP((MATCH('Input Data'!$B$3,'Input Data 2'!$K$2:$K$5,0)),'Input Data 2'!$L$2:$N$5,3,FALSE))</f>
        <v/>
      </c>
      <c r="K158" t="str">
        <f>IF('Input Data'!K160="","",'Input Data'!K160*VLOOKUP((MATCH('Input Data'!$B$3,'Input Data 2'!$K$2:$K$5,0)),'Input Data 2'!$L$2:$N$5,3,FALSE))</f>
        <v/>
      </c>
      <c r="M158" s="17">
        <v>144</v>
      </c>
      <c r="N158" s="61"/>
      <c r="O158" t="str">
        <f>IF('Input Data'!O160="","",'Input Data'!O160*VLOOKUP((MATCH('Input Data'!$B$3,'Input Data 2'!$K$2:$K$5,0)),'Input Data 2'!$L$2:$N$5,3,FALSE))</f>
        <v/>
      </c>
      <c r="P158" t="str">
        <f>IF('Input Data'!P160="","",'Input Data'!P160*VLOOKUP((MATCH('Input Data'!$B$3,'Input Data 2'!$K$2:$K$5,0)),'Input Data 2'!$L$2:$N$5,3,FALSE))</f>
        <v/>
      </c>
      <c r="Q158" t="str">
        <f>IF('Input Data'!Q160="","",'Input Data'!Q160*VLOOKUP((MATCH('Input Data'!$B$3,'Input Data 2'!$K$2:$K$5,0)),'Input Data 2'!$L$2:$N$5,3,FALSE))</f>
        <v/>
      </c>
      <c r="S158" s="17">
        <v>144</v>
      </c>
      <c r="T158" s="61"/>
      <c r="U158" t="str">
        <f>IF('Input Data'!U160="","",'Input Data'!U160*VLOOKUP((MATCH('Input Data'!$B$3,'Input Data 2'!$K$2:$K$5,0)),'Input Data 2'!$L$2:$N$5,3,FALSE))</f>
        <v/>
      </c>
      <c r="V158" t="str">
        <f>IF('Input Data'!V160="","",'Input Data'!V160*VLOOKUP((MATCH('Input Data'!$B$3,'Input Data 2'!$K$2:$K$5,0)),'Input Data 2'!$L$2:$N$5,3,FALSE))</f>
        <v/>
      </c>
      <c r="W158" t="str">
        <f>IF('Input Data'!W160="","",'Input Data'!W160*VLOOKUP((MATCH('Input Data'!$B$3,'Input Data 2'!$K$2:$K$5,0)),'Input Data 2'!$L$2:$N$5,3,FALSE))</f>
        <v/>
      </c>
      <c r="Y158" s="17">
        <v>144</v>
      </c>
      <c r="Z158" s="61"/>
      <c r="AA158" t="str">
        <f>IF('Input Data'!AA160="","",'Input Data'!AA160*VLOOKUP((MATCH('Input Data'!$B$3,'Input Data 2'!$K$2:$K$5,0)),'Input Data 2'!$L$2:$N$5,3,FALSE))</f>
        <v/>
      </c>
      <c r="AB158" t="str">
        <f>IF('Input Data'!AB160="","",'Input Data'!AB160*VLOOKUP((MATCH('Input Data'!$B$3,'Input Data 2'!$K$2:$K$5,0)),'Input Data 2'!$L$2:$N$5,3,FALSE))</f>
        <v/>
      </c>
      <c r="AC158" t="str">
        <f>IF('Input Data'!AC160="","",'Input Data'!AC160*VLOOKUP((MATCH('Input Data'!$B$3,'Input Data 2'!$K$2:$K$5,0)),'Input Data 2'!$L$2:$N$5,3,FALSE))</f>
        <v/>
      </c>
    </row>
    <row r="159" spans="1:29" x14ac:dyDescent="0.3">
      <c r="A159" s="17">
        <v>145</v>
      </c>
      <c r="B159" s="61"/>
      <c r="C159" t="str">
        <f>IF('Input Data'!C161="","",'Input Data'!C161*VLOOKUP((MATCH('Input Data'!$B$3,'Input Data 2'!$K$2:$K$5,0)),'Input Data 2'!$L$2:$N$5,3,FALSE))</f>
        <v/>
      </c>
      <c r="D159" t="str">
        <f>IF('Input Data'!D161="","",'Input Data'!D161*VLOOKUP((MATCH('Input Data'!$B$3,'Input Data 2'!$K$2:$K$5,0)),'Input Data 2'!$L$2:$N$5,3,FALSE))</f>
        <v/>
      </c>
      <c r="E159" t="str">
        <f>IF('Input Data'!E161="","",'Input Data'!E161*VLOOKUP((MATCH('Input Data'!$B$3,'Input Data 2'!$K$2:$K$5,0)),'Input Data 2'!$L$2:$N$5,3,FALSE))</f>
        <v/>
      </c>
      <c r="G159" s="17">
        <v>145</v>
      </c>
      <c r="H159" s="61"/>
      <c r="I159" t="str">
        <f>IF('Input Data'!I161="","",'Input Data'!I161*VLOOKUP((MATCH('Input Data'!$B$3,'Input Data 2'!$K$2:$K$5,0)),'Input Data 2'!$L$2:$N$5,3,FALSE))</f>
        <v/>
      </c>
      <c r="J159" t="str">
        <f>IF('Input Data'!J161="","",'Input Data'!J161*VLOOKUP((MATCH('Input Data'!$B$3,'Input Data 2'!$K$2:$K$5,0)),'Input Data 2'!$L$2:$N$5,3,FALSE))</f>
        <v/>
      </c>
      <c r="K159" t="str">
        <f>IF('Input Data'!K161="","",'Input Data'!K161*VLOOKUP((MATCH('Input Data'!$B$3,'Input Data 2'!$K$2:$K$5,0)),'Input Data 2'!$L$2:$N$5,3,FALSE))</f>
        <v/>
      </c>
      <c r="M159" s="17">
        <v>145</v>
      </c>
      <c r="N159" s="61"/>
      <c r="O159" t="str">
        <f>IF('Input Data'!O161="","",'Input Data'!O161*VLOOKUP((MATCH('Input Data'!$B$3,'Input Data 2'!$K$2:$K$5,0)),'Input Data 2'!$L$2:$N$5,3,FALSE))</f>
        <v/>
      </c>
      <c r="P159" t="str">
        <f>IF('Input Data'!P161="","",'Input Data'!P161*VLOOKUP((MATCH('Input Data'!$B$3,'Input Data 2'!$K$2:$K$5,0)),'Input Data 2'!$L$2:$N$5,3,FALSE))</f>
        <v/>
      </c>
      <c r="Q159" t="str">
        <f>IF('Input Data'!Q161="","",'Input Data'!Q161*VLOOKUP((MATCH('Input Data'!$B$3,'Input Data 2'!$K$2:$K$5,0)),'Input Data 2'!$L$2:$N$5,3,FALSE))</f>
        <v/>
      </c>
      <c r="S159" s="17">
        <v>145</v>
      </c>
      <c r="T159" s="61"/>
      <c r="U159" t="str">
        <f>IF('Input Data'!U161="","",'Input Data'!U161*VLOOKUP((MATCH('Input Data'!$B$3,'Input Data 2'!$K$2:$K$5,0)),'Input Data 2'!$L$2:$N$5,3,FALSE))</f>
        <v/>
      </c>
      <c r="V159" t="str">
        <f>IF('Input Data'!V161="","",'Input Data'!V161*VLOOKUP((MATCH('Input Data'!$B$3,'Input Data 2'!$K$2:$K$5,0)),'Input Data 2'!$L$2:$N$5,3,FALSE))</f>
        <v/>
      </c>
      <c r="W159" t="str">
        <f>IF('Input Data'!W161="","",'Input Data'!W161*VLOOKUP((MATCH('Input Data'!$B$3,'Input Data 2'!$K$2:$K$5,0)),'Input Data 2'!$L$2:$N$5,3,FALSE))</f>
        <v/>
      </c>
      <c r="Y159" s="17">
        <v>145</v>
      </c>
      <c r="Z159" s="61"/>
      <c r="AA159" t="str">
        <f>IF('Input Data'!AA161="","",'Input Data'!AA161*VLOOKUP((MATCH('Input Data'!$B$3,'Input Data 2'!$K$2:$K$5,0)),'Input Data 2'!$L$2:$N$5,3,FALSE))</f>
        <v/>
      </c>
      <c r="AB159" t="str">
        <f>IF('Input Data'!AB161="","",'Input Data'!AB161*VLOOKUP((MATCH('Input Data'!$B$3,'Input Data 2'!$K$2:$K$5,0)),'Input Data 2'!$L$2:$N$5,3,FALSE))</f>
        <v/>
      </c>
      <c r="AC159" t="str">
        <f>IF('Input Data'!AC161="","",'Input Data'!AC161*VLOOKUP((MATCH('Input Data'!$B$3,'Input Data 2'!$K$2:$K$5,0)),'Input Data 2'!$L$2:$N$5,3,FALSE))</f>
        <v/>
      </c>
    </row>
    <row r="160" spans="1:29" x14ac:dyDescent="0.3">
      <c r="A160" s="17">
        <v>146</v>
      </c>
      <c r="B160" s="61"/>
      <c r="C160" t="str">
        <f>IF('Input Data'!C162="","",'Input Data'!C162*VLOOKUP((MATCH('Input Data'!$B$3,'Input Data 2'!$K$2:$K$5,0)),'Input Data 2'!$L$2:$N$5,3,FALSE))</f>
        <v/>
      </c>
      <c r="D160" t="str">
        <f>IF('Input Data'!D162="","",'Input Data'!D162*VLOOKUP((MATCH('Input Data'!$B$3,'Input Data 2'!$K$2:$K$5,0)),'Input Data 2'!$L$2:$N$5,3,FALSE))</f>
        <v/>
      </c>
      <c r="E160" t="str">
        <f>IF('Input Data'!E162="","",'Input Data'!E162*VLOOKUP((MATCH('Input Data'!$B$3,'Input Data 2'!$K$2:$K$5,0)),'Input Data 2'!$L$2:$N$5,3,FALSE))</f>
        <v/>
      </c>
      <c r="G160" s="17">
        <v>146</v>
      </c>
      <c r="H160" s="61"/>
      <c r="I160" t="str">
        <f>IF('Input Data'!I162="","",'Input Data'!I162*VLOOKUP((MATCH('Input Data'!$B$3,'Input Data 2'!$K$2:$K$5,0)),'Input Data 2'!$L$2:$N$5,3,FALSE))</f>
        <v/>
      </c>
      <c r="J160" t="str">
        <f>IF('Input Data'!J162="","",'Input Data'!J162*VLOOKUP((MATCH('Input Data'!$B$3,'Input Data 2'!$K$2:$K$5,0)),'Input Data 2'!$L$2:$N$5,3,FALSE))</f>
        <v/>
      </c>
      <c r="K160" t="str">
        <f>IF('Input Data'!K162="","",'Input Data'!K162*VLOOKUP((MATCH('Input Data'!$B$3,'Input Data 2'!$K$2:$K$5,0)),'Input Data 2'!$L$2:$N$5,3,FALSE))</f>
        <v/>
      </c>
      <c r="M160" s="17">
        <v>146</v>
      </c>
      <c r="N160" s="61"/>
      <c r="O160" t="str">
        <f>IF('Input Data'!O162="","",'Input Data'!O162*VLOOKUP((MATCH('Input Data'!$B$3,'Input Data 2'!$K$2:$K$5,0)),'Input Data 2'!$L$2:$N$5,3,FALSE))</f>
        <v/>
      </c>
      <c r="P160" t="str">
        <f>IF('Input Data'!P162="","",'Input Data'!P162*VLOOKUP((MATCH('Input Data'!$B$3,'Input Data 2'!$K$2:$K$5,0)),'Input Data 2'!$L$2:$N$5,3,FALSE))</f>
        <v/>
      </c>
      <c r="Q160" t="str">
        <f>IF('Input Data'!Q162="","",'Input Data'!Q162*VLOOKUP((MATCH('Input Data'!$B$3,'Input Data 2'!$K$2:$K$5,0)),'Input Data 2'!$L$2:$N$5,3,FALSE))</f>
        <v/>
      </c>
      <c r="S160" s="17">
        <v>146</v>
      </c>
      <c r="T160" s="61"/>
      <c r="U160" t="str">
        <f>IF('Input Data'!U162="","",'Input Data'!U162*VLOOKUP((MATCH('Input Data'!$B$3,'Input Data 2'!$K$2:$K$5,0)),'Input Data 2'!$L$2:$N$5,3,FALSE))</f>
        <v/>
      </c>
      <c r="V160" t="str">
        <f>IF('Input Data'!V162="","",'Input Data'!V162*VLOOKUP((MATCH('Input Data'!$B$3,'Input Data 2'!$K$2:$K$5,0)),'Input Data 2'!$L$2:$N$5,3,FALSE))</f>
        <v/>
      </c>
      <c r="W160" t="str">
        <f>IF('Input Data'!W162="","",'Input Data'!W162*VLOOKUP((MATCH('Input Data'!$B$3,'Input Data 2'!$K$2:$K$5,0)),'Input Data 2'!$L$2:$N$5,3,FALSE))</f>
        <v/>
      </c>
      <c r="Y160" s="17">
        <v>146</v>
      </c>
      <c r="Z160" s="61"/>
      <c r="AA160" t="str">
        <f>IF('Input Data'!AA162="","",'Input Data'!AA162*VLOOKUP((MATCH('Input Data'!$B$3,'Input Data 2'!$K$2:$K$5,0)),'Input Data 2'!$L$2:$N$5,3,FALSE))</f>
        <v/>
      </c>
      <c r="AB160" t="str">
        <f>IF('Input Data'!AB162="","",'Input Data'!AB162*VLOOKUP((MATCH('Input Data'!$B$3,'Input Data 2'!$K$2:$K$5,0)),'Input Data 2'!$L$2:$N$5,3,FALSE))</f>
        <v/>
      </c>
      <c r="AC160" t="str">
        <f>IF('Input Data'!AC162="","",'Input Data'!AC162*VLOOKUP((MATCH('Input Data'!$B$3,'Input Data 2'!$K$2:$K$5,0)),'Input Data 2'!$L$2:$N$5,3,FALSE))</f>
        <v/>
      </c>
    </row>
    <row r="161" spans="1:29" x14ac:dyDescent="0.3">
      <c r="A161" s="17">
        <v>147</v>
      </c>
      <c r="B161" s="61"/>
      <c r="C161" t="str">
        <f>IF('Input Data'!C163="","",'Input Data'!C163*VLOOKUP((MATCH('Input Data'!$B$3,'Input Data 2'!$K$2:$K$5,0)),'Input Data 2'!$L$2:$N$5,3,FALSE))</f>
        <v/>
      </c>
      <c r="D161" t="str">
        <f>IF('Input Data'!D163="","",'Input Data'!D163*VLOOKUP((MATCH('Input Data'!$B$3,'Input Data 2'!$K$2:$K$5,0)),'Input Data 2'!$L$2:$N$5,3,FALSE))</f>
        <v/>
      </c>
      <c r="E161" t="str">
        <f>IF('Input Data'!E163="","",'Input Data'!E163*VLOOKUP((MATCH('Input Data'!$B$3,'Input Data 2'!$K$2:$K$5,0)),'Input Data 2'!$L$2:$N$5,3,FALSE))</f>
        <v/>
      </c>
      <c r="G161" s="17">
        <v>147</v>
      </c>
      <c r="H161" s="61"/>
      <c r="I161" t="str">
        <f>IF('Input Data'!I163="","",'Input Data'!I163*VLOOKUP((MATCH('Input Data'!$B$3,'Input Data 2'!$K$2:$K$5,0)),'Input Data 2'!$L$2:$N$5,3,FALSE))</f>
        <v/>
      </c>
      <c r="J161" t="str">
        <f>IF('Input Data'!J163="","",'Input Data'!J163*VLOOKUP((MATCH('Input Data'!$B$3,'Input Data 2'!$K$2:$K$5,0)),'Input Data 2'!$L$2:$N$5,3,FALSE))</f>
        <v/>
      </c>
      <c r="K161" t="str">
        <f>IF('Input Data'!K163="","",'Input Data'!K163*VLOOKUP((MATCH('Input Data'!$B$3,'Input Data 2'!$K$2:$K$5,0)),'Input Data 2'!$L$2:$N$5,3,FALSE))</f>
        <v/>
      </c>
      <c r="M161" s="17">
        <v>147</v>
      </c>
      <c r="N161" s="61"/>
      <c r="O161" t="str">
        <f>IF('Input Data'!O163="","",'Input Data'!O163*VLOOKUP((MATCH('Input Data'!$B$3,'Input Data 2'!$K$2:$K$5,0)),'Input Data 2'!$L$2:$N$5,3,FALSE))</f>
        <v/>
      </c>
      <c r="P161" t="str">
        <f>IF('Input Data'!P163="","",'Input Data'!P163*VLOOKUP((MATCH('Input Data'!$B$3,'Input Data 2'!$K$2:$K$5,0)),'Input Data 2'!$L$2:$N$5,3,FALSE))</f>
        <v/>
      </c>
      <c r="Q161" t="str">
        <f>IF('Input Data'!Q163="","",'Input Data'!Q163*VLOOKUP((MATCH('Input Data'!$B$3,'Input Data 2'!$K$2:$K$5,0)),'Input Data 2'!$L$2:$N$5,3,FALSE))</f>
        <v/>
      </c>
      <c r="S161" s="17">
        <v>147</v>
      </c>
      <c r="T161" s="61"/>
      <c r="U161" t="str">
        <f>IF('Input Data'!U163="","",'Input Data'!U163*VLOOKUP((MATCH('Input Data'!$B$3,'Input Data 2'!$K$2:$K$5,0)),'Input Data 2'!$L$2:$N$5,3,FALSE))</f>
        <v/>
      </c>
      <c r="V161" t="str">
        <f>IF('Input Data'!V163="","",'Input Data'!V163*VLOOKUP((MATCH('Input Data'!$B$3,'Input Data 2'!$K$2:$K$5,0)),'Input Data 2'!$L$2:$N$5,3,FALSE))</f>
        <v/>
      </c>
      <c r="W161" t="str">
        <f>IF('Input Data'!W163="","",'Input Data'!W163*VLOOKUP((MATCH('Input Data'!$B$3,'Input Data 2'!$K$2:$K$5,0)),'Input Data 2'!$L$2:$N$5,3,FALSE))</f>
        <v/>
      </c>
      <c r="Y161" s="17">
        <v>147</v>
      </c>
      <c r="Z161" s="61"/>
      <c r="AA161" t="str">
        <f>IF('Input Data'!AA163="","",'Input Data'!AA163*VLOOKUP((MATCH('Input Data'!$B$3,'Input Data 2'!$K$2:$K$5,0)),'Input Data 2'!$L$2:$N$5,3,FALSE))</f>
        <v/>
      </c>
      <c r="AB161" t="str">
        <f>IF('Input Data'!AB163="","",'Input Data'!AB163*VLOOKUP((MATCH('Input Data'!$B$3,'Input Data 2'!$K$2:$K$5,0)),'Input Data 2'!$L$2:$N$5,3,FALSE))</f>
        <v/>
      </c>
      <c r="AC161" t="str">
        <f>IF('Input Data'!AC163="","",'Input Data'!AC163*VLOOKUP((MATCH('Input Data'!$B$3,'Input Data 2'!$K$2:$K$5,0)),'Input Data 2'!$L$2:$N$5,3,FALSE))</f>
        <v/>
      </c>
    </row>
    <row r="162" spans="1:29" x14ac:dyDescent="0.3">
      <c r="A162" s="17">
        <v>148</v>
      </c>
      <c r="B162" s="61"/>
      <c r="C162" t="str">
        <f>IF('Input Data'!C164="","",'Input Data'!C164*VLOOKUP((MATCH('Input Data'!$B$3,'Input Data 2'!$K$2:$K$5,0)),'Input Data 2'!$L$2:$N$5,3,FALSE))</f>
        <v/>
      </c>
      <c r="D162" t="str">
        <f>IF('Input Data'!D164="","",'Input Data'!D164*VLOOKUP((MATCH('Input Data'!$B$3,'Input Data 2'!$K$2:$K$5,0)),'Input Data 2'!$L$2:$N$5,3,FALSE))</f>
        <v/>
      </c>
      <c r="E162" t="str">
        <f>IF('Input Data'!E164="","",'Input Data'!E164*VLOOKUP((MATCH('Input Data'!$B$3,'Input Data 2'!$K$2:$K$5,0)),'Input Data 2'!$L$2:$N$5,3,FALSE))</f>
        <v/>
      </c>
      <c r="G162" s="17">
        <v>148</v>
      </c>
      <c r="H162" s="61"/>
      <c r="I162" t="str">
        <f>IF('Input Data'!I164="","",'Input Data'!I164*VLOOKUP((MATCH('Input Data'!$B$3,'Input Data 2'!$K$2:$K$5,0)),'Input Data 2'!$L$2:$N$5,3,FALSE))</f>
        <v/>
      </c>
      <c r="J162" t="str">
        <f>IF('Input Data'!J164="","",'Input Data'!J164*VLOOKUP((MATCH('Input Data'!$B$3,'Input Data 2'!$K$2:$K$5,0)),'Input Data 2'!$L$2:$N$5,3,FALSE))</f>
        <v/>
      </c>
      <c r="K162" t="str">
        <f>IF('Input Data'!K164="","",'Input Data'!K164*VLOOKUP((MATCH('Input Data'!$B$3,'Input Data 2'!$K$2:$K$5,0)),'Input Data 2'!$L$2:$N$5,3,FALSE))</f>
        <v/>
      </c>
      <c r="M162" s="17">
        <v>148</v>
      </c>
      <c r="N162" s="61"/>
      <c r="O162" t="str">
        <f>IF('Input Data'!O164="","",'Input Data'!O164*VLOOKUP((MATCH('Input Data'!$B$3,'Input Data 2'!$K$2:$K$5,0)),'Input Data 2'!$L$2:$N$5,3,FALSE))</f>
        <v/>
      </c>
      <c r="P162" t="str">
        <f>IF('Input Data'!P164="","",'Input Data'!P164*VLOOKUP((MATCH('Input Data'!$B$3,'Input Data 2'!$K$2:$K$5,0)),'Input Data 2'!$L$2:$N$5,3,FALSE))</f>
        <v/>
      </c>
      <c r="Q162" t="str">
        <f>IF('Input Data'!Q164="","",'Input Data'!Q164*VLOOKUP((MATCH('Input Data'!$B$3,'Input Data 2'!$K$2:$K$5,0)),'Input Data 2'!$L$2:$N$5,3,FALSE))</f>
        <v/>
      </c>
      <c r="S162" s="17">
        <v>148</v>
      </c>
      <c r="T162" s="61"/>
      <c r="U162" t="str">
        <f>IF('Input Data'!U164="","",'Input Data'!U164*VLOOKUP((MATCH('Input Data'!$B$3,'Input Data 2'!$K$2:$K$5,0)),'Input Data 2'!$L$2:$N$5,3,FALSE))</f>
        <v/>
      </c>
      <c r="V162" t="str">
        <f>IF('Input Data'!V164="","",'Input Data'!V164*VLOOKUP((MATCH('Input Data'!$B$3,'Input Data 2'!$K$2:$K$5,0)),'Input Data 2'!$L$2:$N$5,3,FALSE))</f>
        <v/>
      </c>
      <c r="W162" t="str">
        <f>IF('Input Data'!W164="","",'Input Data'!W164*VLOOKUP((MATCH('Input Data'!$B$3,'Input Data 2'!$K$2:$K$5,0)),'Input Data 2'!$L$2:$N$5,3,FALSE))</f>
        <v/>
      </c>
      <c r="Y162" s="17">
        <v>148</v>
      </c>
      <c r="Z162" s="61"/>
      <c r="AA162" t="str">
        <f>IF('Input Data'!AA164="","",'Input Data'!AA164*VLOOKUP((MATCH('Input Data'!$B$3,'Input Data 2'!$K$2:$K$5,0)),'Input Data 2'!$L$2:$N$5,3,FALSE))</f>
        <v/>
      </c>
      <c r="AB162" t="str">
        <f>IF('Input Data'!AB164="","",'Input Data'!AB164*VLOOKUP((MATCH('Input Data'!$B$3,'Input Data 2'!$K$2:$K$5,0)),'Input Data 2'!$L$2:$N$5,3,FALSE))</f>
        <v/>
      </c>
      <c r="AC162" t="str">
        <f>IF('Input Data'!AC164="","",'Input Data'!AC164*VLOOKUP((MATCH('Input Data'!$B$3,'Input Data 2'!$K$2:$K$5,0)),'Input Data 2'!$L$2:$N$5,3,FALSE))</f>
        <v/>
      </c>
    </row>
    <row r="163" spans="1:29" x14ac:dyDescent="0.3">
      <c r="A163" s="17">
        <v>149</v>
      </c>
      <c r="B163" s="61"/>
      <c r="C163" t="str">
        <f>IF('Input Data'!C165="","",'Input Data'!C165*VLOOKUP((MATCH('Input Data'!$B$3,'Input Data 2'!$K$2:$K$5,0)),'Input Data 2'!$L$2:$N$5,3,FALSE))</f>
        <v/>
      </c>
      <c r="D163" t="str">
        <f>IF('Input Data'!D165="","",'Input Data'!D165*VLOOKUP((MATCH('Input Data'!$B$3,'Input Data 2'!$K$2:$K$5,0)),'Input Data 2'!$L$2:$N$5,3,FALSE))</f>
        <v/>
      </c>
      <c r="E163" t="str">
        <f>IF('Input Data'!E165="","",'Input Data'!E165*VLOOKUP((MATCH('Input Data'!$B$3,'Input Data 2'!$K$2:$K$5,0)),'Input Data 2'!$L$2:$N$5,3,FALSE))</f>
        <v/>
      </c>
      <c r="G163" s="17">
        <v>149</v>
      </c>
      <c r="H163" s="61"/>
      <c r="I163" t="str">
        <f>IF('Input Data'!I165="","",'Input Data'!I165*VLOOKUP((MATCH('Input Data'!$B$3,'Input Data 2'!$K$2:$K$5,0)),'Input Data 2'!$L$2:$N$5,3,FALSE))</f>
        <v/>
      </c>
      <c r="J163" t="str">
        <f>IF('Input Data'!J165="","",'Input Data'!J165*VLOOKUP((MATCH('Input Data'!$B$3,'Input Data 2'!$K$2:$K$5,0)),'Input Data 2'!$L$2:$N$5,3,FALSE))</f>
        <v/>
      </c>
      <c r="K163" t="str">
        <f>IF('Input Data'!K165="","",'Input Data'!K165*VLOOKUP((MATCH('Input Data'!$B$3,'Input Data 2'!$K$2:$K$5,0)),'Input Data 2'!$L$2:$N$5,3,FALSE))</f>
        <v/>
      </c>
      <c r="M163" s="17">
        <v>149</v>
      </c>
      <c r="N163" s="61"/>
      <c r="O163" t="str">
        <f>IF('Input Data'!O165="","",'Input Data'!O165*VLOOKUP((MATCH('Input Data'!$B$3,'Input Data 2'!$K$2:$K$5,0)),'Input Data 2'!$L$2:$N$5,3,FALSE))</f>
        <v/>
      </c>
      <c r="P163" t="str">
        <f>IF('Input Data'!P165="","",'Input Data'!P165*VLOOKUP((MATCH('Input Data'!$B$3,'Input Data 2'!$K$2:$K$5,0)),'Input Data 2'!$L$2:$N$5,3,FALSE))</f>
        <v/>
      </c>
      <c r="Q163" t="str">
        <f>IF('Input Data'!Q165="","",'Input Data'!Q165*VLOOKUP((MATCH('Input Data'!$B$3,'Input Data 2'!$K$2:$K$5,0)),'Input Data 2'!$L$2:$N$5,3,FALSE))</f>
        <v/>
      </c>
      <c r="S163" s="17">
        <v>149</v>
      </c>
      <c r="T163" s="61"/>
      <c r="U163" t="str">
        <f>IF('Input Data'!U165="","",'Input Data'!U165*VLOOKUP((MATCH('Input Data'!$B$3,'Input Data 2'!$K$2:$K$5,0)),'Input Data 2'!$L$2:$N$5,3,FALSE))</f>
        <v/>
      </c>
      <c r="V163" t="str">
        <f>IF('Input Data'!V165="","",'Input Data'!V165*VLOOKUP((MATCH('Input Data'!$B$3,'Input Data 2'!$K$2:$K$5,0)),'Input Data 2'!$L$2:$N$5,3,FALSE))</f>
        <v/>
      </c>
      <c r="W163" t="str">
        <f>IF('Input Data'!W165="","",'Input Data'!W165*VLOOKUP((MATCH('Input Data'!$B$3,'Input Data 2'!$K$2:$K$5,0)),'Input Data 2'!$L$2:$N$5,3,FALSE))</f>
        <v/>
      </c>
      <c r="Y163" s="17">
        <v>149</v>
      </c>
      <c r="Z163" s="61"/>
      <c r="AA163" t="str">
        <f>IF('Input Data'!AA165="","",'Input Data'!AA165*VLOOKUP((MATCH('Input Data'!$B$3,'Input Data 2'!$K$2:$K$5,0)),'Input Data 2'!$L$2:$N$5,3,FALSE))</f>
        <v/>
      </c>
      <c r="AB163" t="str">
        <f>IF('Input Data'!AB165="","",'Input Data'!AB165*VLOOKUP((MATCH('Input Data'!$B$3,'Input Data 2'!$K$2:$K$5,0)),'Input Data 2'!$L$2:$N$5,3,FALSE))</f>
        <v/>
      </c>
      <c r="AC163" t="str">
        <f>IF('Input Data'!AC165="","",'Input Data'!AC165*VLOOKUP((MATCH('Input Data'!$B$3,'Input Data 2'!$K$2:$K$5,0)),'Input Data 2'!$L$2:$N$5,3,FALSE))</f>
        <v/>
      </c>
    </row>
    <row r="164" spans="1:29" x14ac:dyDescent="0.3">
      <c r="A164" s="17">
        <v>150</v>
      </c>
      <c r="B164" s="61"/>
      <c r="C164" t="str">
        <f>IF('Input Data'!C166="","",'Input Data'!C166*VLOOKUP((MATCH('Input Data'!$B$3,'Input Data 2'!$K$2:$K$5,0)),'Input Data 2'!$L$2:$N$5,3,FALSE))</f>
        <v/>
      </c>
      <c r="D164" t="str">
        <f>IF('Input Data'!D166="","",'Input Data'!D166*VLOOKUP((MATCH('Input Data'!$B$3,'Input Data 2'!$K$2:$K$5,0)),'Input Data 2'!$L$2:$N$5,3,FALSE))</f>
        <v/>
      </c>
      <c r="E164" t="str">
        <f>IF('Input Data'!E166="","",'Input Data'!E166*VLOOKUP((MATCH('Input Data'!$B$3,'Input Data 2'!$K$2:$K$5,0)),'Input Data 2'!$L$2:$N$5,3,FALSE))</f>
        <v/>
      </c>
      <c r="G164" s="17">
        <v>150</v>
      </c>
      <c r="H164" s="61"/>
      <c r="I164" t="str">
        <f>IF('Input Data'!I166="","",'Input Data'!I166*VLOOKUP((MATCH('Input Data'!$B$3,'Input Data 2'!$K$2:$K$5,0)),'Input Data 2'!$L$2:$N$5,3,FALSE))</f>
        <v/>
      </c>
      <c r="J164" t="str">
        <f>IF('Input Data'!J166="","",'Input Data'!J166*VLOOKUP((MATCH('Input Data'!$B$3,'Input Data 2'!$K$2:$K$5,0)),'Input Data 2'!$L$2:$N$5,3,FALSE))</f>
        <v/>
      </c>
      <c r="K164" t="str">
        <f>IF('Input Data'!K166="","",'Input Data'!K166*VLOOKUP((MATCH('Input Data'!$B$3,'Input Data 2'!$K$2:$K$5,0)),'Input Data 2'!$L$2:$N$5,3,FALSE))</f>
        <v/>
      </c>
      <c r="M164" s="17">
        <v>150</v>
      </c>
      <c r="N164" s="61"/>
      <c r="O164" t="str">
        <f>IF('Input Data'!O166="","",'Input Data'!O166*VLOOKUP((MATCH('Input Data'!$B$3,'Input Data 2'!$K$2:$K$5,0)),'Input Data 2'!$L$2:$N$5,3,FALSE))</f>
        <v/>
      </c>
      <c r="P164" t="str">
        <f>IF('Input Data'!P166="","",'Input Data'!P166*VLOOKUP((MATCH('Input Data'!$B$3,'Input Data 2'!$K$2:$K$5,0)),'Input Data 2'!$L$2:$N$5,3,FALSE))</f>
        <v/>
      </c>
      <c r="Q164" t="str">
        <f>IF('Input Data'!Q166="","",'Input Data'!Q166*VLOOKUP((MATCH('Input Data'!$B$3,'Input Data 2'!$K$2:$K$5,0)),'Input Data 2'!$L$2:$N$5,3,FALSE))</f>
        <v/>
      </c>
      <c r="S164" s="17">
        <v>150</v>
      </c>
      <c r="T164" s="61"/>
      <c r="U164" t="str">
        <f>IF('Input Data'!U166="","",'Input Data'!U166*VLOOKUP((MATCH('Input Data'!$B$3,'Input Data 2'!$K$2:$K$5,0)),'Input Data 2'!$L$2:$N$5,3,FALSE))</f>
        <v/>
      </c>
      <c r="V164" t="str">
        <f>IF('Input Data'!V166="","",'Input Data'!V166*VLOOKUP((MATCH('Input Data'!$B$3,'Input Data 2'!$K$2:$K$5,0)),'Input Data 2'!$L$2:$N$5,3,FALSE))</f>
        <v/>
      </c>
      <c r="W164" t="str">
        <f>IF('Input Data'!W166="","",'Input Data'!W166*VLOOKUP((MATCH('Input Data'!$B$3,'Input Data 2'!$K$2:$K$5,0)),'Input Data 2'!$L$2:$N$5,3,FALSE))</f>
        <v/>
      </c>
      <c r="Y164" s="17">
        <v>150</v>
      </c>
      <c r="Z164" s="61"/>
      <c r="AA164" t="str">
        <f>IF('Input Data'!AA166="","",'Input Data'!AA166*VLOOKUP((MATCH('Input Data'!$B$3,'Input Data 2'!$K$2:$K$5,0)),'Input Data 2'!$L$2:$N$5,3,FALSE))</f>
        <v/>
      </c>
      <c r="AB164" t="str">
        <f>IF('Input Data'!AB166="","",'Input Data'!AB166*VLOOKUP((MATCH('Input Data'!$B$3,'Input Data 2'!$K$2:$K$5,0)),'Input Data 2'!$L$2:$N$5,3,FALSE))</f>
        <v/>
      </c>
      <c r="AC164" t="str">
        <f>IF('Input Data'!AC166="","",'Input Data'!AC166*VLOOKUP((MATCH('Input Data'!$B$3,'Input Data 2'!$K$2:$K$5,0)),'Input Data 2'!$L$2:$N$5,3,FALSE))</f>
        <v/>
      </c>
    </row>
    <row r="165" spans="1:29" x14ac:dyDescent="0.3">
      <c r="A165" s="17">
        <v>151</v>
      </c>
      <c r="B165" s="61"/>
      <c r="C165" t="str">
        <f>IF('Input Data'!C167="","",'Input Data'!C167*VLOOKUP((MATCH('Input Data'!$B$3,'Input Data 2'!$K$2:$K$5,0)),'Input Data 2'!$L$2:$N$5,3,FALSE))</f>
        <v/>
      </c>
      <c r="D165" t="str">
        <f>IF('Input Data'!D167="","",'Input Data'!D167*VLOOKUP((MATCH('Input Data'!$B$3,'Input Data 2'!$K$2:$K$5,0)),'Input Data 2'!$L$2:$N$5,3,FALSE))</f>
        <v/>
      </c>
      <c r="E165" t="str">
        <f>IF('Input Data'!E167="","",'Input Data'!E167*VLOOKUP((MATCH('Input Data'!$B$3,'Input Data 2'!$K$2:$K$5,0)),'Input Data 2'!$L$2:$N$5,3,FALSE))</f>
        <v/>
      </c>
      <c r="G165" s="17">
        <v>151</v>
      </c>
      <c r="H165" s="61"/>
      <c r="I165" t="str">
        <f>IF('Input Data'!I167="","",'Input Data'!I167*VLOOKUP((MATCH('Input Data'!$B$3,'Input Data 2'!$K$2:$K$5,0)),'Input Data 2'!$L$2:$N$5,3,FALSE))</f>
        <v/>
      </c>
      <c r="J165" t="str">
        <f>IF('Input Data'!J167="","",'Input Data'!J167*VLOOKUP((MATCH('Input Data'!$B$3,'Input Data 2'!$K$2:$K$5,0)),'Input Data 2'!$L$2:$N$5,3,FALSE))</f>
        <v/>
      </c>
      <c r="K165" t="str">
        <f>IF('Input Data'!K167="","",'Input Data'!K167*VLOOKUP((MATCH('Input Data'!$B$3,'Input Data 2'!$K$2:$K$5,0)),'Input Data 2'!$L$2:$N$5,3,FALSE))</f>
        <v/>
      </c>
      <c r="M165" s="17">
        <v>151</v>
      </c>
      <c r="N165" s="61"/>
      <c r="O165" t="str">
        <f>IF('Input Data'!O167="","",'Input Data'!O167*VLOOKUP((MATCH('Input Data'!$B$3,'Input Data 2'!$K$2:$K$5,0)),'Input Data 2'!$L$2:$N$5,3,FALSE))</f>
        <v/>
      </c>
      <c r="P165" t="str">
        <f>IF('Input Data'!P167="","",'Input Data'!P167*VLOOKUP((MATCH('Input Data'!$B$3,'Input Data 2'!$K$2:$K$5,0)),'Input Data 2'!$L$2:$N$5,3,FALSE))</f>
        <v/>
      </c>
      <c r="Q165" t="str">
        <f>IF('Input Data'!Q167="","",'Input Data'!Q167*VLOOKUP((MATCH('Input Data'!$B$3,'Input Data 2'!$K$2:$K$5,0)),'Input Data 2'!$L$2:$N$5,3,FALSE))</f>
        <v/>
      </c>
      <c r="S165" s="17">
        <v>151</v>
      </c>
      <c r="T165" s="61"/>
      <c r="U165" t="str">
        <f>IF('Input Data'!U167="","",'Input Data'!U167*VLOOKUP((MATCH('Input Data'!$B$3,'Input Data 2'!$K$2:$K$5,0)),'Input Data 2'!$L$2:$N$5,3,FALSE))</f>
        <v/>
      </c>
      <c r="V165" t="str">
        <f>IF('Input Data'!V167="","",'Input Data'!V167*VLOOKUP((MATCH('Input Data'!$B$3,'Input Data 2'!$K$2:$K$5,0)),'Input Data 2'!$L$2:$N$5,3,FALSE))</f>
        <v/>
      </c>
      <c r="W165" t="str">
        <f>IF('Input Data'!W167="","",'Input Data'!W167*VLOOKUP((MATCH('Input Data'!$B$3,'Input Data 2'!$K$2:$K$5,0)),'Input Data 2'!$L$2:$N$5,3,FALSE))</f>
        <v/>
      </c>
      <c r="Y165" s="17">
        <v>151</v>
      </c>
      <c r="Z165" s="61"/>
      <c r="AA165" t="str">
        <f>IF('Input Data'!AA167="","",'Input Data'!AA167*VLOOKUP((MATCH('Input Data'!$B$3,'Input Data 2'!$K$2:$K$5,0)),'Input Data 2'!$L$2:$N$5,3,FALSE))</f>
        <v/>
      </c>
      <c r="AB165" t="str">
        <f>IF('Input Data'!AB167="","",'Input Data'!AB167*VLOOKUP((MATCH('Input Data'!$B$3,'Input Data 2'!$K$2:$K$5,0)),'Input Data 2'!$L$2:$N$5,3,FALSE))</f>
        <v/>
      </c>
      <c r="AC165" t="str">
        <f>IF('Input Data'!AC167="","",'Input Data'!AC167*VLOOKUP((MATCH('Input Data'!$B$3,'Input Data 2'!$K$2:$K$5,0)),'Input Data 2'!$L$2:$N$5,3,FALSE))</f>
        <v/>
      </c>
    </row>
    <row r="166" spans="1:29" x14ac:dyDescent="0.3">
      <c r="A166" s="17">
        <v>152</v>
      </c>
      <c r="B166" s="61"/>
      <c r="C166" t="str">
        <f>IF('Input Data'!C168="","",'Input Data'!C168*VLOOKUP((MATCH('Input Data'!$B$3,'Input Data 2'!$K$2:$K$5,0)),'Input Data 2'!$L$2:$N$5,3,FALSE))</f>
        <v/>
      </c>
      <c r="D166" t="str">
        <f>IF('Input Data'!D168="","",'Input Data'!D168*VLOOKUP((MATCH('Input Data'!$B$3,'Input Data 2'!$K$2:$K$5,0)),'Input Data 2'!$L$2:$N$5,3,FALSE))</f>
        <v/>
      </c>
      <c r="E166" t="str">
        <f>IF('Input Data'!E168="","",'Input Data'!E168*VLOOKUP((MATCH('Input Data'!$B$3,'Input Data 2'!$K$2:$K$5,0)),'Input Data 2'!$L$2:$N$5,3,FALSE))</f>
        <v/>
      </c>
      <c r="G166" s="17">
        <v>152</v>
      </c>
      <c r="H166" s="61"/>
      <c r="I166" t="str">
        <f>IF('Input Data'!I168="","",'Input Data'!I168*VLOOKUP((MATCH('Input Data'!$B$3,'Input Data 2'!$K$2:$K$5,0)),'Input Data 2'!$L$2:$N$5,3,FALSE))</f>
        <v/>
      </c>
      <c r="J166" t="str">
        <f>IF('Input Data'!J168="","",'Input Data'!J168*VLOOKUP((MATCH('Input Data'!$B$3,'Input Data 2'!$K$2:$K$5,0)),'Input Data 2'!$L$2:$N$5,3,FALSE))</f>
        <v/>
      </c>
      <c r="K166" t="str">
        <f>IF('Input Data'!K168="","",'Input Data'!K168*VLOOKUP((MATCH('Input Data'!$B$3,'Input Data 2'!$K$2:$K$5,0)),'Input Data 2'!$L$2:$N$5,3,FALSE))</f>
        <v/>
      </c>
      <c r="M166" s="17">
        <v>152</v>
      </c>
      <c r="N166" s="61"/>
      <c r="O166" t="str">
        <f>IF('Input Data'!O168="","",'Input Data'!O168*VLOOKUP((MATCH('Input Data'!$B$3,'Input Data 2'!$K$2:$K$5,0)),'Input Data 2'!$L$2:$N$5,3,FALSE))</f>
        <v/>
      </c>
      <c r="P166" t="str">
        <f>IF('Input Data'!P168="","",'Input Data'!P168*VLOOKUP((MATCH('Input Data'!$B$3,'Input Data 2'!$K$2:$K$5,0)),'Input Data 2'!$L$2:$N$5,3,FALSE))</f>
        <v/>
      </c>
      <c r="Q166" t="str">
        <f>IF('Input Data'!Q168="","",'Input Data'!Q168*VLOOKUP((MATCH('Input Data'!$B$3,'Input Data 2'!$K$2:$K$5,0)),'Input Data 2'!$L$2:$N$5,3,FALSE))</f>
        <v/>
      </c>
      <c r="S166" s="17">
        <v>152</v>
      </c>
      <c r="T166" s="61"/>
      <c r="U166" t="str">
        <f>IF('Input Data'!U168="","",'Input Data'!U168*VLOOKUP((MATCH('Input Data'!$B$3,'Input Data 2'!$K$2:$K$5,0)),'Input Data 2'!$L$2:$N$5,3,FALSE))</f>
        <v/>
      </c>
      <c r="V166" t="str">
        <f>IF('Input Data'!V168="","",'Input Data'!V168*VLOOKUP((MATCH('Input Data'!$B$3,'Input Data 2'!$K$2:$K$5,0)),'Input Data 2'!$L$2:$N$5,3,FALSE))</f>
        <v/>
      </c>
      <c r="W166" t="str">
        <f>IF('Input Data'!W168="","",'Input Data'!W168*VLOOKUP((MATCH('Input Data'!$B$3,'Input Data 2'!$K$2:$K$5,0)),'Input Data 2'!$L$2:$N$5,3,FALSE))</f>
        <v/>
      </c>
      <c r="Y166" s="17">
        <v>152</v>
      </c>
      <c r="Z166" s="61"/>
      <c r="AA166" t="str">
        <f>IF('Input Data'!AA168="","",'Input Data'!AA168*VLOOKUP((MATCH('Input Data'!$B$3,'Input Data 2'!$K$2:$K$5,0)),'Input Data 2'!$L$2:$N$5,3,FALSE))</f>
        <v/>
      </c>
      <c r="AB166" t="str">
        <f>IF('Input Data'!AB168="","",'Input Data'!AB168*VLOOKUP((MATCH('Input Data'!$B$3,'Input Data 2'!$K$2:$K$5,0)),'Input Data 2'!$L$2:$N$5,3,FALSE))</f>
        <v/>
      </c>
      <c r="AC166" t="str">
        <f>IF('Input Data'!AC168="","",'Input Data'!AC168*VLOOKUP((MATCH('Input Data'!$B$3,'Input Data 2'!$K$2:$K$5,0)),'Input Data 2'!$L$2:$N$5,3,FALSE))</f>
        <v/>
      </c>
    </row>
    <row r="167" spans="1:29" x14ac:dyDescent="0.3">
      <c r="A167" s="17">
        <v>153</v>
      </c>
      <c r="B167" s="61"/>
      <c r="C167" t="str">
        <f>IF('Input Data'!C169="","",'Input Data'!C169*VLOOKUP((MATCH('Input Data'!$B$3,'Input Data 2'!$K$2:$K$5,0)),'Input Data 2'!$L$2:$N$5,3,FALSE))</f>
        <v/>
      </c>
      <c r="D167" t="str">
        <f>IF('Input Data'!D169="","",'Input Data'!D169*VLOOKUP((MATCH('Input Data'!$B$3,'Input Data 2'!$K$2:$K$5,0)),'Input Data 2'!$L$2:$N$5,3,FALSE))</f>
        <v/>
      </c>
      <c r="E167" t="str">
        <f>IF('Input Data'!E169="","",'Input Data'!E169*VLOOKUP((MATCH('Input Data'!$B$3,'Input Data 2'!$K$2:$K$5,0)),'Input Data 2'!$L$2:$N$5,3,FALSE))</f>
        <v/>
      </c>
      <c r="G167" s="17">
        <v>153</v>
      </c>
      <c r="H167" s="61"/>
      <c r="I167" t="str">
        <f>IF('Input Data'!I169="","",'Input Data'!I169*VLOOKUP((MATCH('Input Data'!$B$3,'Input Data 2'!$K$2:$K$5,0)),'Input Data 2'!$L$2:$N$5,3,FALSE))</f>
        <v/>
      </c>
      <c r="J167" t="str">
        <f>IF('Input Data'!J169="","",'Input Data'!J169*VLOOKUP((MATCH('Input Data'!$B$3,'Input Data 2'!$K$2:$K$5,0)),'Input Data 2'!$L$2:$N$5,3,FALSE))</f>
        <v/>
      </c>
      <c r="K167" t="str">
        <f>IF('Input Data'!K169="","",'Input Data'!K169*VLOOKUP((MATCH('Input Data'!$B$3,'Input Data 2'!$K$2:$K$5,0)),'Input Data 2'!$L$2:$N$5,3,FALSE))</f>
        <v/>
      </c>
      <c r="M167" s="17">
        <v>153</v>
      </c>
      <c r="N167" s="61"/>
      <c r="O167" t="str">
        <f>IF('Input Data'!O169="","",'Input Data'!O169*VLOOKUP((MATCH('Input Data'!$B$3,'Input Data 2'!$K$2:$K$5,0)),'Input Data 2'!$L$2:$N$5,3,FALSE))</f>
        <v/>
      </c>
      <c r="P167" t="str">
        <f>IF('Input Data'!P169="","",'Input Data'!P169*VLOOKUP((MATCH('Input Data'!$B$3,'Input Data 2'!$K$2:$K$5,0)),'Input Data 2'!$L$2:$N$5,3,FALSE))</f>
        <v/>
      </c>
      <c r="Q167" t="str">
        <f>IF('Input Data'!Q169="","",'Input Data'!Q169*VLOOKUP((MATCH('Input Data'!$B$3,'Input Data 2'!$K$2:$K$5,0)),'Input Data 2'!$L$2:$N$5,3,FALSE))</f>
        <v/>
      </c>
      <c r="S167" s="17">
        <v>153</v>
      </c>
      <c r="T167" s="61"/>
      <c r="U167" t="str">
        <f>IF('Input Data'!U169="","",'Input Data'!U169*VLOOKUP((MATCH('Input Data'!$B$3,'Input Data 2'!$K$2:$K$5,0)),'Input Data 2'!$L$2:$N$5,3,FALSE))</f>
        <v/>
      </c>
      <c r="V167" t="str">
        <f>IF('Input Data'!V169="","",'Input Data'!V169*VLOOKUP((MATCH('Input Data'!$B$3,'Input Data 2'!$K$2:$K$5,0)),'Input Data 2'!$L$2:$N$5,3,FALSE))</f>
        <v/>
      </c>
      <c r="W167" t="str">
        <f>IF('Input Data'!W169="","",'Input Data'!W169*VLOOKUP((MATCH('Input Data'!$B$3,'Input Data 2'!$K$2:$K$5,0)),'Input Data 2'!$L$2:$N$5,3,FALSE))</f>
        <v/>
      </c>
      <c r="Y167" s="17">
        <v>153</v>
      </c>
      <c r="Z167" s="61"/>
      <c r="AA167" t="str">
        <f>IF('Input Data'!AA169="","",'Input Data'!AA169*VLOOKUP((MATCH('Input Data'!$B$3,'Input Data 2'!$K$2:$K$5,0)),'Input Data 2'!$L$2:$N$5,3,FALSE))</f>
        <v/>
      </c>
      <c r="AB167" t="str">
        <f>IF('Input Data'!AB169="","",'Input Data'!AB169*VLOOKUP((MATCH('Input Data'!$B$3,'Input Data 2'!$K$2:$K$5,0)),'Input Data 2'!$L$2:$N$5,3,FALSE))</f>
        <v/>
      </c>
      <c r="AC167" t="str">
        <f>IF('Input Data'!AC169="","",'Input Data'!AC169*VLOOKUP((MATCH('Input Data'!$B$3,'Input Data 2'!$K$2:$K$5,0)),'Input Data 2'!$L$2:$N$5,3,FALSE))</f>
        <v/>
      </c>
    </row>
    <row r="168" spans="1:29" x14ac:dyDescent="0.3">
      <c r="A168" s="17">
        <v>154</v>
      </c>
      <c r="B168" s="61"/>
      <c r="C168" t="str">
        <f>IF('Input Data'!C170="","",'Input Data'!C170*VLOOKUP((MATCH('Input Data'!$B$3,'Input Data 2'!$K$2:$K$5,0)),'Input Data 2'!$L$2:$N$5,3,FALSE))</f>
        <v/>
      </c>
      <c r="D168" t="str">
        <f>IF('Input Data'!D170="","",'Input Data'!D170*VLOOKUP((MATCH('Input Data'!$B$3,'Input Data 2'!$K$2:$K$5,0)),'Input Data 2'!$L$2:$N$5,3,FALSE))</f>
        <v/>
      </c>
      <c r="E168" t="str">
        <f>IF('Input Data'!E170="","",'Input Data'!E170*VLOOKUP((MATCH('Input Data'!$B$3,'Input Data 2'!$K$2:$K$5,0)),'Input Data 2'!$L$2:$N$5,3,FALSE))</f>
        <v/>
      </c>
      <c r="G168" s="17">
        <v>154</v>
      </c>
      <c r="H168" s="61"/>
      <c r="I168" t="str">
        <f>IF('Input Data'!I170="","",'Input Data'!I170*VLOOKUP((MATCH('Input Data'!$B$3,'Input Data 2'!$K$2:$K$5,0)),'Input Data 2'!$L$2:$N$5,3,FALSE))</f>
        <v/>
      </c>
      <c r="J168" t="str">
        <f>IF('Input Data'!J170="","",'Input Data'!J170*VLOOKUP((MATCH('Input Data'!$B$3,'Input Data 2'!$K$2:$K$5,0)),'Input Data 2'!$L$2:$N$5,3,FALSE))</f>
        <v/>
      </c>
      <c r="K168" t="str">
        <f>IF('Input Data'!K170="","",'Input Data'!K170*VLOOKUP((MATCH('Input Data'!$B$3,'Input Data 2'!$K$2:$K$5,0)),'Input Data 2'!$L$2:$N$5,3,FALSE))</f>
        <v/>
      </c>
      <c r="M168" s="17">
        <v>154</v>
      </c>
      <c r="N168" s="61"/>
      <c r="O168" t="str">
        <f>IF('Input Data'!O170="","",'Input Data'!O170*VLOOKUP((MATCH('Input Data'!$B$3,'Input Data 2'!$K$2:$K$5,0)),'Input Data 2'!$L$2:$N$5,3,FALSE))</f>
        <v/>
      </c>
      <c r="P168" t="str">
        <f>IF('Input Data'!P170="","",'Input Data'!P170*VLOOKUP((MATCH('Input Data'!$B$3,'Input Data 2'!$K$2:$K$5,0)),'Input Data 2'!$L$2:$N$5,3,FALSE))</f>
        <v/>
      </c>
      <c r="Q168" t="str">
        <f>IF('Input Data'!Q170="","",'Input Data'!Q170*VLOOKUP((MATCH('Input Data'!$B$3,'Input Data 2'!$K$2:$K$5,0)),'Input Data 2'!$L$2:$N$5,3,FALSE))</f>
        <v/>
      </c>
      <c r="S168" s="17">
        <v>154</v>
      </c>
      <c r="T168" s="61"/>
      <c r="U168" t="str">
        <f>IF('Input Data'!U170="","",'Input Data'!U170*VLOOKUP((MATCH('Input Data'!$B$3,'Input Data 2'!$K$2:$K$5,0)),'Input Data 2'!$L$2:$N$5,3,FALSE))</f>
        <v/>
      </c>
      <c r="V168" t="str">
        <f>IF('Input Data'!V170="","",'Input Data'!V170*VLOOKUP((MATCH('Input Data'!$B$3,'Input Data 2'!$K$2:$K$5,0)),'Input Data 2'!$L$2:$N$5,3,FALSE))</f>
        <v/>
      </c>
      <c r="W168" t="str">
        <f>IF('Input Data'!W170="","",'Input Data'!W170*VLOOKUP((MATCH('Input Data'!$B$3,'Input Data 2'!$K$2:$K$5,0)),'Input Data 2'!$L$2:$N$5,3,FALSE))</f>
        <v/>
      </c>
      <c r="Y168" s="17">
        <v>154</v>
      </c>
      <c r="Z168" s="61"/>
      <c r="AA168" t="str">
        <f>IF('Input Data'!AA170="","",'Input Data'!AA170*VLOOKUP((MATCH('Input Data'!$B$3,'Input Data 2'!$K$2:$K$5,0)),'Input Data 2'!$L$2:$N$5,3,FALSE))</f>
        <v/>
      </c>
      <c r="AB168" t="str">
        <f>IF('Input Data'!AB170="","",'Input Data'!AB170*VLOOKUP((MATCH('Input Data'!$B$3,'Input Data 2'!$K$2:$K$5,0)),'Input Data 2'!$L$2:$N$5,3,FALSE))</f>
        <v/>
      </c>
      <c r="AC168" t="str">
        <f>IF('Input Data'!AC170="","",'Input Data'!AC170*VLOOKUP((MATCH('Input Data'!$B$3,'Input Data 2'!$K$2:$K$5,0)),'Input Data 2'!$L$2:$N$5,3,FALSE))</f>
        <v/>
      </c>
    </row>
    <row r="169" spans="1:29" x14ac:dyDescent="0.3">
      <c r="A169" s="17">
        <v>155</v>
      </c>
      <c r="B169" s="61"/>
      <c r="C169" t="str">
        <f>IF('Input Data'!C171="","",'Input Data'!C171*VLOOKUP((MATCH('Input Data'!$B$3,'Input Data 2'!$K$2:$K$5,0)),'Input Data 2'!$L$2:$N$5,3,FALSE))</f>
        <v/>
      </c>
      <c r="D169" t="str">
        <f>IF('Input Data'!D171="","",'Input Data'!D171*VLOOKUP((MATCH('Input Data'!$B$3,'Input Data 2'!$K$2:$K$5,0)),'Input Data 2'!$L$2:$N$5,3,FALSE))</f>
        <v/>
      </c>
      <c r="E169" t="str">
        <f>IF('Input Data'!E171="","",'Input Data'!E171*VLOOKUP((MATCH('Input Data'!$B$3,'Input Data 2'!$K$2:$K$5,0)),'Input Data 2'!$L$2:$N$5,3,FALSE))</f>
        <v/>
      </c>
      <c r="G169" s="17">
        <v>155</v>
      </c>
      <c r="H169" s="61"/>
      <c r="I169" t="str">
        <f>IF('Input Data'!I171="","",'Input Data'!I171*VLOOKUP((MATCH('Input Data'!$B$3,'Input Data 2'!$K$2:$K$5,0)),'Input Data 2'!$L$2:$N$5,3,FALSE))</f>
        <v/>
      </c>
      <c r="J169" t="str">
        <f>IF('Input Data'!J171="","",'Input Data'!J171*VLOOKUP((MATCH('Input Data'!$B$3,'Input Data 2'!$K$2:$K$5,0)),'Input Data 2'!$L$2:$N$5,3,FALSE))</f>
        <v/>
      </c>
      <c r="K169" t="str">
        <f>IF('Input Data'!K171="","",'Input Data'!K171*VLOOKUP((MATCH('Input Data'!$B$3,'Input Data 2'!$K$2:$K$5,0)),'Input Data 2'!$L$2:$N$5,3,FALSE))</f>
        <v/>
      </c>
      <c r="M169" s="17">
        <v>155</v>
      </c>
      <c r="N169" s="61"/>
      <c r="O169" t="str">
        <f>IF('Input Data'!O171="","",'Input Data'!O171*VLOOKUP((MATCH('Input Data'!$B$3,'Input Data 2'!$K$2:$K$5,0)),'Input Data 2'!$L$2:$N$5,3,FALSE))</f>
        <v/>
      </c>
      <c r="P169" t="str">
        <f>IF('Input Data'!P171="","",'Input Data'!P171*VLOOKUP((MATCH('Input Data'!$B$3,'Input Data 2'!$K$2:$K$5,0)),'Input Data 2'!$L$2:$N$5,3,FALSE))</f>
        <v/>
      </c>
      <c r="Q169" t="str">
        <f>IF('Input Data'!Q171="","",'Input Data'!Q171*VLOOKUP((MATCH('Input Data'!$B$3,'Input Data 2'!$K$2:$K$5,0)),'Input Data 2'!$L$2:$N$5,3,FALSE))</f>
        <v/>
      </c>
      <c r="S169" s="17">
        <v>155</v>
      </c>
      <c r="T169" s="61"/>
      <c r="U169" t="str">
        <f>IF('Input Data'!U171="","",'Input Data'!U171*VLOOKUP((MATCH('Input Data'!$B$3,'Input Data 2'!$K$2:$K$5,0)),'Input Data 2'!$L$2:$N$5,3,FALSE))</f>
        <v/>
      </c>
      <c r="V169" t="str">
        <f>IF('Input Data'!V171="","",'Input Data'!V171*VLOOKUP((MATCH('Input Data'!$B$3,'Input Data 2'!$K$2:$K$5,0)),'Input Data 2'!$L$2:$N$5,3,FALSE))</f>
        <v/>
      </c>
      <c r="W169" t="str">
        <f>IF('Input Data'!W171="","",'Input Data'!W171*VLOOKUP((MATCH('Input Data'!$B$3,'Input Data 2'!$K$2:$K$5,0)),'Input Data 2'!$L$2:$N$5,3,FALSE))</f>
        <v/>
      </c>
      <c r="Y169" s="17">
        <v>155</v>
      </c>
      <c r="Z169" s="61"/>
      <c r="AA169" t="str">
        <f>IF('Input Data'!AA171="","",'Input Data'!AA171*VLOOKUP((MATCH('Input Data'!$B$3,'Input Data 2'!$K$2:$K$5,0)),'Input Data 2'!$L$2:$N$5,3,FALSE))</f>
        <v/>
      </c>
      <c r="AB169" t="str">
        <f>IF('Input Data'!AB171="","",'Input Data'!AB171*VLOOKUP((MATCH('Input Data'!$B$3,'Input Data 2'!$K$2:$K$5,0)),'Input Data 2'!$L$2:$N$5,3,FALSE))</f>
        <v/>
      </c>
      <c r="AC169" t="str">
        <f>IF('Input Data'!AC171="","",'Input Data'!AC171*VLOOKUP((MATCH('Input Data'!$B$3,'Input Data 2'!$K$2:$K$5,0)),'Input Data 2'!$L$2:$N$5,3,FALSE))</f>
        <v/>
      </c>
    </row>
    <row r="170" spans="1:29" x14ac:dyDescent="0.3">
      <c r="A170" s="17">
        <v>156</v>
      </c>
      <c r="B170" s="61"/>
      <c r="C170" t="str">
        <f>IF('Input Data'!C172="","",'Input Data'!C172*VLOOKUP((MATCH('Input Data'!$B$3,'Input Data 2'!$K$2:$K$5,0)),'Input Data 2'!$L$2:$N$5,3,FALSE))</f>
        <v/>
      </c>
      <c r="D170" t="str">
        <f>IF('Input Data'!D172="","",'Input Data'!D172*VLOOKUP((MATCH('Input Data'!$B$3,'Input Data 2'!$K$2:$K$5,0)),'Input Data 2'!$L$2:$N$5,3,FALSE))</f>
        <v/>
      </c>
      <c r="E170" t="str">
        <f>IF('Input Data'!E172="","",'Input Data'!E172*VLOOKUP((MATCH('Input Data'!$B$3,'Input Data 2'!$K$2:$K$5,0)),'Input Data 2'!$L$2:$N$5,3,FALSE))</f>
        <v/>
      </c>
      <c r="G170" s="17">
        <v>156</v>
      </c>
      <c r="H170" s="61"/>
      <c r="I170" t="str">
        <f>IF('Input Data'!I172="","",'Input Data'!I172*VLOOKUP((MATCH('Input Data'!$B$3,'Input Data 2'!$K$2:$K$5,0)),'Input Data 2'!$L$2:$N$5,3,FALSE))</f>
        <v/>
      </c>
      <c r="J170" t="str">
        <f>IF('Input Data'!J172="","",'Input Data'!J172*VLOOKUP((MATCH('Input Data'!$B$3,'Input Data 2'!$K$2:$K$5,0)),'Input Data 2'!$L$2:$N$5,3,FALSE))</f>
        <v/>
      </c>
      <c r="K170" t="str">
        <f>IF('Input Data'!K172="","",'Input Data'!K172*VLOOKUP((MATCH('Input Data'!$B$3,'Input Data 2'!$K$2:$K$5,0)),'Input Data 2'!$L$2:$N$5,3,FALSE))</f>
        <v/>
      </c>
      <c r="M170" s="17">
        <v>156</v>
      </c>
      <c r="N170" s="61"/>
      <c r="O170" t="str">
        <f>IF('Input Data'!O172="","",'Input Data'!O172*VLOOKUP((MATCH('Input Data'!$B$3,'Input Data 2'!$K$2:$K$5,0)),'Input Data 2'!$L$2:$N$5,3,FALSE))</f>
        <v/>
      </c>
      <c r="P170" t="str">
        <f>IF('Input Data'!P172="","",'Input Data'!P172*VLOOKUP((MATCH('Input Data'!$B$3,'Input Data 2'!$K$2:$K$5,0)),'Input Data 2'!$L$2:$N$5,3,FALSE))</f>
        <v/>
      </c>
      <c r="Q170" t="str">
        <f>IF('Input Data'!Q172="","",'Input Data'!Q172*VLOOKUP((MATCH('Input Data'!$B$3,'Input Data 2'!$K$2:$K$5,0)),'Input Data 2'!$L$2:$N$5,3,FALSE))</f>
        <v/>
      </c>
      <c r="S170" s="17">
        <v>156</v>
      </c>
      <c r="T170" s="61"/>
      <c r="U170" t="str">
        <f>IF('Input Data'!U172="","",'Input Data'!U172*VLOOKUP((MATCH('Input Data'!$B$3,'Input Data 2'!$K$2:$K$5,0)),'Input Data 2'!$L$2:$N$5,3,FALSE))</f>
        <v/>
      </c>
      <c r="V170" t="str">
        <f>IF('Input Data'!V172="","",'Input Data'!V172*VLOOKUP((MATCH('Input Data'!$B$3,'Input Data 2'!$K$2:$K$5,0)),'Input Data 2'!$L$2:$N$5,3,FALSE))</f>
        <v/>
      </c>
      <c r="W170" t="str">
        <f>IF('Input Data'!W172="","",'Input Data'!W172*VLOOKUP((MATCH('Input Data'!$B$3,'Input Data 2'!$K$2:$K$5,0)),'Input Data 2'!$L$2:$N$5,3,FALSE))</f>
        <v/>
      </c>
      <c r="Y170" s="17">
        <v>156</v>
      </c>
      <c r="Z170" s="61"/>
      <c r="AA170" t="str">
        <f>IF('Input Data'!AA172="","",'Input Data'!AA172*VLOOKUP((MATCH('Input Data'!$B$3,'Input Data 2'!$K$2:$K$5,0)),'Input Data 2'!$L$2:$N$5,3,FALSE))</f>
        <v/>
      </c>
      <c r="AB170" t="str">
        <f>IF('Input Data'!AB172="","",'Input Data'!AB172*VLOOKUP((MATCH('Input Data'!$B$3,'Input Data 2'!$K$2:$K$5,0)),'Input Data 2'!$L$2:$N$5,3,FALSE))</f>
        <v/>
      </c>
      <c r="AC170" t="str">
        <f>IF('Input Data'!AC172="","",'Input Data'!AC172*VLOOKUP((MATCH('Input Data'!$B$3,'Input Data 2'!$K$2:$K$5,0)),'Input Data 2'!$L$2:$N$5,3,FALSE))</f>
        <v/>
      </c>
    </row>
    <row r="171" spans="1:29" x14ac:dyDescent="0.3">
      <c r="A171" s="17">
        <v>157</v>
      </c>
      <c r="B171" s="61"/>
      <c r="C171" t="str">
        <f>IF('Input Data'!C173="","",'Input Data'!C173*VLOOKUP((MATCH('Input Data'!$B$3,'Input Data 2'!$K$2:$K$5,0)),'Input Data 2'!$L$2:$N$5,3,FALSE))</f>
        <v/>
      </c>
      <c r="D171" t="str">
        <f>IF('Input Data'!D173="","",'Input Data'!D173*VLOOKUP((MATCH('Input Data'!$B$3,'Input Data 2'!$K$2:$K$5,0)),'Input Data 2'!$L$2:$N$5,3,FALSE))</f>
        <v/>
      </c>
      <c r="E171" t="str">
        <f>IF('Input Data'!E173="","",'Input Data'!E173*VLOOKUP((MATCH('Input Data'!$B$3,'Input Data 2'!$K$2:$K$5,0)),'Input Data 2'!$L$2:$N$5,3,FALSE))</f>
        <v/>
      </c>
      <c r="G171" s="17">
        <v>157</v>
      </c>
      <c r="H171" s="61"/>
      <c r="I171" t="str">
        <f>IF('Input Data'!I173="","",'Input Data'!I173*VLOOKUP((MATCH('Input Data'!$B$3,'Input Data 2'!$K$2:$K$5,0)),'Input Data 2'!$L$2:$N$5,3,FALSE))</f>
        <v/>
      </c>
      <c r="J171" t="str">
        <f>IF('Input Data'!J173="","",'Input Data'!J173*VLOOKUP((MATCH('Input Data'!$B$3,'Input Data 2'!$K$2:$K$5,0)),'Input Data 2'!$L$2:$N$5,3,FALSE))</f>
        <v/>
      </c>
      <c r="K171" t="str">
        <f>IF('Input Data'!K173="","",'Input Data'!K173*VLOOKUP((MATCH('Input Data'!$B$3,'Input Data 2'!$K$2:$K$5,0)),'Input Data 2'!$L$2:$N$5,3,FALSE))</f>
        <v/>
      </c>
      <c r="M171" s="17">
        <v>157</v>
      </c>
      <c r="N171" s="61"/>
      <c r="O171" t="str">
        <f>IF('Input Data'!O173="","",'Input Data'!O173*VLOOKUP((MATCH('Input Data'!$B$3,'Input Data 2'!$K$2:$K$5,0)),'Input Data 2'!$L$2:$N$5,3,FALSE))</f>
        <v/>
      </c>
      <c r="P171" t="str">
        <f>IF('Input Data'!P173="","",'Input Data'!P173*VLOOKUP((MATCH('Input Data'!$B$3,'Input Data 2'!$K$2:$K$5,0)),'Input Data 2'!$L$2:$N$5,3,FALSE))</f>
        <v/>
      </c>
      <c r="Q171" t="str">
        <f>IF('Input Data'!Q173="","",'Input Data'!Q173*VLOOKUP((MATCH('Input Data'!$B$3,'Input Data 2'!$K$2:$K$5,0)),'Input Data 2'!$L$2:$N$5,3,FALSE))</f>
        <v/>
      </c>
      <c r="S171" s="17">
        <v>157</v>
      </c>
      <c r="T171" s="61"/>
      <c r="U171" t="str">
        <f>IF('Input Data'!U173="","",'Input Data'!U173*VLOOKUP((MATCH('Input Data'!$B$3,'Input Data 2'!$K$2:$K$5,0)),'Input Data 2'!$L$2:$N$5,3,FALSE))</f>
        <v/>
      </c>
      <c r="V171" t="str">
        <f>IF('Input Data'!V173="","",'Input Data'!V173*VLOOKUP((MATCH('Input Data'!$B$3,'Input Data 2'!$K$2:$K$5,0)),'Input Data 2'!$L$2:$N$5,3,FALSE))</f>
        <v/>
      </c>
      <c r="W171" t="str">
        <f>IF('Input Data'!W173="","",'Input Data'!W173*VLOOKUP((MATCH('Input Data'!$B$3,'Input Data 2'!$K$2:$K$5,0)),'Input Data 2'!$L$2:$N$5,3,FALSE))</f>
        <v/>
      </c>
      <c r="Y171" s="17">
        <v>157</v>
      </c>
      <c r="Z171" s="61"/>
      <c r="AA171" t="str">
        <f>IF('Input Data'!AA173="","",'Input Data'!AA173*VLOOKUP((MATCH('Input Data'!$B$3,'Input Data 2'!$K$2:$K$5,0)),'Input Data 2'!$L$2:$N$5,3,FALSE))</f>
        <v/>
      </c>
      <c r="AB171" t="str">
        <f>IF('Input Data'!AB173="","",'Input Data'!AB173*VLOOKUP((MATCH('Input Data'!$B$3,'Input Data 2'!$K$2:$K$5,0)),'Input Data 2'!$L$2:$N$5,3,FALSE))</f>
        <v/>
      </c>
      <c r="AC171" t="str">
        <f>IF('Input Data'!AC173="","",'Input Data'!AC173*VLOOKUP((MATCH('Input Data'!$B$3,'Input Data 2'!$K$2:$K$5,0)),'Input Data 2'!$L$2:$N$5,3,FALSE))</f>
        <v/>
      </c>
    </row>
    <row r="172" spans="1:29" x14ac:dyDescent="0.3">
      <c r="A172" s="17">
        <v>158</v>
      </c>
      <c r="B172" s="61"/>
      <c r="C172" t="str">
        <f>IF('Input Data'!C174="","",'Input Data'!C174*VLOOKUP((MATCH('Input Data'!$B$3,'Input Data 2'!$K$2:$K$5,0)),'Input Data 2'!$L$2:$N$5,3,FALSE))</f>
        <v/>
      </c>
      <c r="D172" t="str">
        <f>IF('Input Data'!D174="","",'Input Data'!D174*VLOOKUP((MATCH('Input Data'!$B$3,'Input Data 2'!$K$2:$K$5,0)),'Input Data 2'!$L$2:$N$5,3,FALSE))</f>
        <v/>
      </c>
      <c r="E172" t="str">
        <f>IF('Input Data'!E174="","",'Input Data'!E174*VLOOKUP((MATCH('Input Data'!$B$3,'Input Data 2'!$K$2:$K$5,0)),'Input Data 2'!$L$2:$N$5,3,FALSE))</f>
        <v/>
      </c>
      <c r="G172" s="17">
        <v>158</v>
      </c>
      <c r="H172" s="61"/>
      <c r="I172" t="str">
        <f>IF('Input Data'!I174="","",'Input Data'!I174*VLOOKUP((MATCH('Input Data'!$B$3,'Input Data 2'!$K$2:$K$5,0)),'Input Data 2'!$L$2:$N$5,3,FALSE))</f>
        <v/>
      </c>
      <c r="J172" t="str">
        <f>IF('Input Data'!J174="","",'Input Data'!J174*VLOOKUP((MATCH('Input Data'!$B$3,'Input Data 2'!$K$2:$K$5,0)),'Input Data 2'!$L$2:$N$5,3,FALSE))</f>
        <v/>
      </c>
      <c r="K172" t="str">
        <f>IF('Input Data'!K174="","",'Input Data'!K174*VLOOKUP((MATCH('Input Data'!$B$3,'Input Data 2'!$K$2:$K$5,0)),'Input Data 2'!$L$2:$N$5,3,FALSE))</f>
        <v/>
      </c>
      <c r="M172" s="17">
        <v>158</v>
      </c>
      <c r="N172" s="61"/>
      <c r="O172" t="str">
        <f>IF('Input Data'!O174="","",'Input Data'!O174*VLOOKUP((MATCH('Input Data'!$B$3,'Input Data 2'!$K$2:$K$5,0)),'Input Data 2'!$L$2:$N$5,3,FALSE))</f>
        <v/>
      </c>
      <c r="P172" t="str">
        <f>IF('Input Data'!P174="","",'Input Data'!P174*VLOOKUP((MATCH('Input Data'!$B$3,'Input Data 2'!$K$2:$K$5,0)),'Input Data 2'!$L$2:$N$5,3,FALSE))</f>
        <v/>
      </c>
      <c r="Q172" t="str">
        <f>IF('Input Data'!Q174="","",'Input Data'!Q174*VLOOKUP((MATCH('Input Data'!$B$3,'Input Data 2'!$K$2:$K$5,0)),'Input Data 2'!$L$2:$N$5,3,FALSE))</f>
        <v/>
      </c>
      <c r="S172" s="17">
        <v>158</v>
      </c>
      <c r="T172" s="61"/>
      <c r="U172" t="str">
        <f>IF('Input Data'!U174="","",'Input Data'!U174*VLOOKUP((MATCH('Input Data'!$B$3,'Input Data 2'!$K$2:$K$5,0)),'Input Data 2'!$L$2:$N$5,3,FALSE))</f>
        <v/>
      </c>
      <c r="V172" t="str">
        <f>IF('Input Data'!V174="","",'Input Data'!V174*VLOOKUP((MATCH('Input Data'!$B$3,'Input Data 2'!$K$2:$K$5,0)),'Input Data 2'!$L$2:$N$5,3,FALSE))</f>
        <v/>
      </c>
      <c r="W172" t="str">
        <f>IF('Input Data'!W174="","",'Input Data'!W174*VLOOKUP((MATCH('Input Data'!$B$3,'Input Data 2'!$K$2:$K$5,0)),'Input Data 2'!$L$2:$N$5,3,FALSE))</f>
        <v/>
      </c>
      <c r="Y172" s="17">
        <v>158</v>
      </c>
      <c r="Z172" s="61"/>
      <c r="AA172" t="str">
        <f>IF('Input Data'!AA174="","",'Input Data'!AA174*VLOOKUP((MATCH('Input Data'!$B$3,'Input Data 2'!$K$2:$K$5,0)),'Input Data 2'!$L$2:$N$5,3,FALSE))</f>
        <v/>
      </c>
      <c r="AB172" t="str">
        <f>IF('Input Data'!AB174="","",'Input Data'!AB174*VLOOKUP((MATCH('Input Data'!$B$3,'Input Data 2'!$K$2:$K$5,0)),'Input Data 2'!$L$2:$N$5,3,FALSE))</f>
        <v/>
      </c>
      <c r="AC172" t="str">
        <f>IF('Input Data'!AC174="","",'Input Data'!AC174*VLOOKUP((MATCH('Input Data'!$B$3,'Input Data 2'!$K$2:$K$5,0)),'Input Data 2'!$L$2:$N$5,3,FALSE))</f>
        <v/>
      </c>
    </row>
    <row r="173" spans="1:29" x14ac:dyDescent="0.3">
      <c r="A173" s="17">
        <v>159</v>
      </c>
      <c r="B173" s="61"/>
      <c r="C173" t="str">
        <f>IF('Input Data'!C175="","",'Input Data'!C175*VLOOKUP((MATCH('Input Data'!$B$3,'Input Data 2'!$K$2:$K$5,0)),'Input Data 2'!$L$2:$N$5,3,FALSE))</f>
        <v/>
      </c>
      <c r="D173" t="str">
        <f>IF('Input Data'!D175="","",'Input Data'!D175*VLOOKUP((MATCH('Input Data'!$B$3,'Input Data 2'!$K$2:$K$5,0)),'Input Data 2'!$L$2:$N$5,3,FALSE))</f>
        <v/>
      </c>
      <c r="E173" t="str">
        <f>IF('Input Data'!E175="","",'Input Data'!E175*VLOOKUP((MATCH('Input Data'!$B$3,'Input Data 2'!$K$2:$K$5,0)),'Input Data 2'!$L$2:$N$5,3,FALSE))</f>
        <v/>
      </c>
      <c r="G173" s="17">
        <v>159</v>
      </c>
      <c r="H173" s="61"/>
      <c r="I173" t="str">
        <f>IF('Input Data'!I175="","",'Input Data'!I175*VLOOKUP((MATCH('Input Data'!$B$3,'Input Data 2'!$K$2:$K$5,0)),'Input Data 2'!$L$2:$N$5,3,FALSE))</f>
        <v/>
      </c>
      <c r="J173" t="str">
        <f>IF('Input Data'!J175="","",'Input Data'!J175*VLOOKUP((MATCH('Input Data'!$B$3,'Input Data 2'!$K$2:$K$5,0)),'Input Data 2'!$L$2:$N$5,3,FALSE))</f>
        <v/>
      </c>
      <c r="K173" t="str">
        <f>IF('Input Data'!K175="","",'Input Data'!K175*VLOOKUP((MATCH('Input Data'!$B$3,'Input Data 2'!$K$2:$K$5,0)),'Input Data 2'!$L$2:$N$5,3,FALSE))</f>
        <v/>
      </c>
      <c r="M173" s="17">
        <v>159</v>
      </c>
      <c r="N173" s="61"/>
      <c r="O173" t="str">
        <f>IF('Input Data'!O175="","",'Input Data'!O175*VLOOKUP((MATCH('Input Data'!$B$3,'Input Data 2'!$K$2:$K$5,0)),'Input Data 2'!$L$2:$N$5,3,FALSE))</f>
        <v/>
      </c>
      <c r="P173" t="str">
        <f>IF('Input Data'!P175="","",'Input Data'!P175*VLOOKUP((MATCH('Input Data'!$B$3,'Input Data 2'!$K$2:$K$5,0)),'Input Data 2'!$L$2:$N$5,3,FALSE))</f>
        <v/>
      </c>
      <c r="Q173" t="str">
        <f>IF('Input Data'!Q175="","",'Input Data'!Q175*VLOOKUP((MATCH('Input Data'!$B$3,'Input Data 2'!$K$2:$K$5,0)),'Input Data 2'!$L$2:$N$5,3,FALSE))</f>
        <v/>
      </c>
      <c r="S173" s="17">
        <v>159</v>
      </c>
      <c r="T173" s="61"/>
      <c r="U173" t="str">
        <f>IF('Input Data'!U175="","",'Input Data'!U175*VLOOKUP((MATCH('Input Data'!$B$3,'Input Data 2'!$K$2:$K$5,0)),'Input Data 2'!$L$2:$N$5,3,FALSE))</f>
        <v/>
      </c>
      <c r="V173" t="str">
        <f>IF('Input Data'!V175="","",'Input Data'!V175*VLOOKUP((MATCH('Input Data'!$B$3,'Input Data 2'!$K$2:$K$5,0)),'Input Data 2'!$L$2:$N$5,3,FALSE))</f>
        <v/>
      </c>
      <c r="W173" t="str">
        <f>IF('Input Data'!W175="","",'Input Data'!W175*VLOOKUP((MATCH('Input Data'!$B$3,'Input Data 2'!$K$2:$K$5,0)),'Input Data 2'!$L$2:$N$5,3,FALSE))</f>
        <v/>
      </c>
      <c r="Y173" s="17">
        <v>159</v>
      </c>
      <c r="Z173" s="61"/>
      <c r="AA173" t="str">
        <f>IF('Input Data'!AA175="","",'Input Data'!AA175*VLOOKUP((MATCH('Input Data'!$B$3,'Input Data 2'!$K$2:$K$5,0)),'Input Data 2'!$L$2:$N$5,3,FALSE))</f>
        <v/>
      </c>
      <c r="AB173" t="str">
        <f>IF('Input Data'!AB175="","",'Input Data'!AB175*VLOOKUP((MATCH('Input Data'!$B$3,'Input Data 2'!$K$2:$K$5,0)),'Input Data 2'!$L$2:$N$5,3,FALSE))</f>
        <v/>
      </c>
      <c r="AC173" t="str">
        <f>IF('Input Data'!AC175="","",'Input Data'!AC175*VLOOKUP((MATCH('Input Data'!$B$3,'Input Data 2'!$K$2:$K$5,0)),'Input Data 2'!$L$2:$N$5,3,FALSE))</f>
        <v/>
      </c>
    </row>
    <row r="174" spans="1:29" x14ac:dyDescent="0.3">
      <c r="A174" s="17">
        <v>160</v>
      </c>
      <c r="B174" s="61"/>
      <c r="C174" t="str">
        <f>IF('Input Data'!C176="","",'Input Data'!C176*VLOOKUP((MATCH('Input Data'!$B$3,'Input Data 2'!$K$2:$K$5,0)),'Input Data 2'!$L$2:$N$5,3,FALSE))</f>
        <v/>
      </c>
      <c r="D174" t="str">
        <f>IF('Input Data'!D176="","",'Input Data'!D176*VLOOKUP((MATCH('Input Data'!$B$3,'Input Data 2'!$K$2:$K$5,0)),'Input Data 2'!$L$2:$N$5,3,FALSE))</f>
        <v/>
      </c>
      <c r="E174" t="str">
        <f>IF('Input Data'!E176="","",'Input Data'!E176*VLOOKUP((MATCH('Input Data'!$B$3,'Input Data 2'!$K$2:$K$5,0)),'Input Data 2'!$L$2:$N$5,3,FALSE))</f>
        <v/>
      </c>
      <c r="G174" s="17">
        <v>160</v>
      </c>
      <c r="H174" s="61"/>
      <c r="I174" t="str">
        <f>IF('Input Data'!I176="","",'Input Data'!I176*VLOOKUP((MATCH('Input Data'!$B$3,'Input Data 2'!$K$2:$K$5,0)),'Input Data 2'!$L$2:$N$5,3,FALSE))</f>
        <v/>
      </c>
      <c r="J174" t="str">
        <f>IF('Input Data'!J176="","",'Input Data'!J176*VLOOKUP((MATCH('Input Data'!$B$3,'Input Data 2'!$K$2:$K$5,0)),'Input Data 2'!$L$2:$N$5,3,FALSE))</f>
        <v/>
      </c>
      <c r="K174" t="str">
        <f>IF('Input Data'!K176="","",'Input Data'!K176*VLOOKUP((MATCH('Input Data'!$B$3,'Input Data 2'!$K$2:$K$5,0)),'Input Data 2'!$L$2:$N$5,3,FALSE))</f>
        <v/>
      </c>
      <c r="M174" s="17">
        <v>160</v>
      </c>
      <c r="N174" s="61"/>
      <c r="O174" t="str">
        <f>IF('Input Data'!O176="","",'Input Data'!O176*VLOOKUP((MATCH('Input Data'!$B$3,'Input Data 2'!$K$2:$K$5,0)),'Input Data 2'!$L$2:$N$5,3,FALSE))</f>
        <v/>
      </c>
      <c r="P174" t="str">
        <f>IF('Input Data'!P176="","",'Input Data'!P176*VLOOKUP((MATCH('Input Data'!$B$3,'Input Data 2'!$K$2:$K$5,0)),'Input Data 2'!$L$2:$N$5,3,FALSE))</f>
        <v/>
      </c>
      <c r="Q174" t="str">
        <f>IF('Input Data'!Q176="","",'Input Data'!Q176*VLOOKUP((MATCH('Input Data'!$B$3,'Input Data 2'!$K$2:$K$5,0)),'Input Data 2'!$L$2:$N$5,3,FALSE))</f>
        <v/>
      </c>
      <c r="S174" s="17">
        <v>160</v>
      </c>
      <c r="T174" s="61"/>
      <c r="U174" t="str">
        <f>IF('Input Data'!U176="","",'Input Data'!U176*VLOOKUP((MATCH('Input Data'!$B$3,'Input Data 2'!$K$2:$K$5,0)),'Input Data 2'!$L$2:$N$5,3,FALSE))</f>
        <v/>
      </c>
      <c r="V174" t="str">
        <f>IF('Input Data'!V176="","",'Input Data'!V176*VLOOKUP((MATCH('Input Data'!$B$3,'Input Data 2'!$K$2:$K$5,0)),'Input Data 2'!$L$2:$N$5,3,FALSE))</f>
        <v/>
      </c>
      <c r="W174" t="str">
        <f>IF('Input Data'!W176="","",'Input Data'!W176*VLOOKUP((MATCH('Input Data'!$B$3,'Input Data 2'!$K$2:$K$5,0)),'Input Data 2'!$L$2:$N$5,3,FALSE))</f>
        <v/>
      </c>
      <c r="Y174" s="17">
        <v>160</v>
      </c>
      <c r="Z174" s="61"/>
      <c r="AA174" t="str">
        <f>IF('Input Data'!AA176="","",'Input Data'!AA176*VLOOKUP((MATCH('Input Data'!$B$3,'Input Data 2'!$K$2:$K$5,0)),'Input Data 2'!$L$2:$N$5,3,FALSE))</f>
        <v/>
      </c>
      <c r="AB174" t="str">
        <f>IF('Input Data'!AB176="","",'Input Data'!AB176*VLOOKUP((MATCH('Input Data'!$B$3,'Input Data 2'!$K$2:$K$5,0)),'Input Data 2'!$L$2:$N$5,3,FALSE))</f>
        <v/>
      </c>
      <c r="AC174" t="str">
        <f>IF('Input Data'!AC176="","",'Input Data'!AC176*VLOOKUP((MATCH('Input Data'!$B$3,'Input Data 2'!$K$2:$K$5,0)),'Input Data 2'!$L$2:$N$5,3,FALSE))</f>
        <v/>
      </c>
    </row>
    <row r="175" spans="1:29" x14ac:dyDescent="0.3">
      <c r="A175" s="17">
        <v>161</v>
      </c>
      <c r="B175" s="61"/>
      <c r="C175" t="str">
        <f>IF('Input Data'!C177="","",'Input Data'!C177*VLOOKUP((MATCH('Input Data'!$B$3,'Input Data 2'!$K$2:$K$5,0)),'Input Data 2'!$L$2:$N$5,3,FALSE))</f>
        <v/>
      </c>
      <c r="D175" t="str">
        <f>IF('Input Data'!D177="","",'Input Data'!D177*VLOOKUP((MATCH('Input Data'!$B$3,'Input Data 2'!$K$2:$K$5,0)),'Input Data 2'!$L$2:$N$5,3,FALSE))</f>
        <v/>
      </c>
      <c r="E175" t="str">
        <f>IF('Input Data'!E177="","",'Input Data'!E177*VLOOKUP((MATCH('Input Data'!$B$3,'Input Data 2'!$K$2:$K$5,0)),'Input Data 2'!$L$2:$N$5,3,FALSE))</f>
        <v/>
      </c>
      <c r="G175" s="17">
        <v>161</v>
      </c>
      <c r="H175" s="61"/>
      <c r="I175" t="str">
        <f>IF('Input Data'!I177="","",'Input Data'!I177*VLOOKUP((MATCH('Input Data'!$B$3,'Input Data 2'!$K$2:$K$5,0)),'Input Data 2'!$L$2:$N$5,3,FALSE))</f>
        <v/>
      </c>
      <c r="J175" t="str">
        <f>IF('Input Data'!J177="","",'Input Data'!J177*VLOOKUP((MATCH('Input Data'!$B$3,'Input Data 2'!$K$2:$K$5,0)),'Input Data 2'!$L$2:$N$5,3,FALSE))</f>
        <v/>
      </c>
      <c r="K175" t="str">
        <f>IF('Input Data'!K177="","",'Input Data'!K177*VLOOKUP((MATCH('Input Data'!$B$3,'Input Data 2'!$K$2:$K$5,0)),'Input Data 2'!$L$2:$N$5,3,FALSE))</f>
        <v/>
      </c>
      <c r="M175" s="17">
        <v>161</v>
      </c>
      <c r="N175" s="61"/>
      <c r="O175" t="str">
        <f>IF('Input Data'!O177="","",'Input Data'!O177*VLOOKUP((MATCH('Input Data'!$B$3,'Input Data 2'!$K$2:$K$5,0)),'Input Data 2'!$L$2:$N$5,3,FALSE))</f>
        <v/>
      </c>
      <c r="P175" t="str">
        <f>IF('Input Data'!P177="","",'Input Data'!P177*VLOOKUP((MATCH('Input Data'!$B$3,'Input Data 2'!$K$2:$K$5,0)),'Input Data 2'!$L$2:$N$5,3,FALSE))</f>
        <v/>
      </c>
      <c r="Q175" t="str">
        <f>IF('Input Data'!Q177="","",'Input Data'!Q177*VLOOKUP((MATCH('Input Data'!$B$3,'Input Data 2'!$K$2:$K$5,0)),'Input Data 2'!$L$2:$N$5,3,FALSE))</f>
        <v/>
      </c>
      <c r="S175" s="17">
        <v>161</v>
      </c>
      <c r="T175" s="61"/>
      <c r="U175" t="str">
        <f>IF('Input Data'!U177="","",'Input Data'!U177*VLOOKUP((MATCH('Input Data'!$B$3,'Input Data 2'!$K$2:$K$5,0)),'Input Data 2'!$L$2:$N$5,3,FALSE))</f>
        <v/>
      </c>
      <c r="V175" t="str">
        <f>IF('Input Data'!V177="","",'Input Data'!V177*VLOOKUP((MATCH('Input Data'!$B$3,'Input Data 2'!$K$2:$K$5,0)),'Input Data 2'!$L$2:$N$5,3,FALSE))</f>
        <v/>
      </c>
      <c r="W175" t="str">
        <f>IF('Input Data'!W177="","",'Input Data'!W177*VLOOKUP((MATCH('Input Data'!$B$3,'Input Data 2'!$K$2:$K$5,0)),'Input Data 2'!$L$2:$N$5,3,FALSE))</f>
        <v/>
      </c>
      <c r="Y175" s="17">
        <v>161</v>
      </c>
      <c r="Z175" s="61"/>
      <c r="AA175" t="str">
        <f>IF('Input Data'!AA177="","",'Input Data'!AA177*VLOOKUP((MATCH('Input Data'!$B$3,'Input Data 2'!$K$2:$K$5,0)),'Input Data 2'!$L$2:$N$5,3,FALSE))</f>
        <v/>
      </c>
      <c r="AB175" t="str">
        <f>IF('Input Data'!AB177="","",'Input Data'!AB177*VLOOKUP((MATCH('Input Data'!$B$3,'Input Data 2'!$K$2:$K$5,0)),'Input Data 2'!$L$2:$N$5,3,FALSE))</f>
        <v/>
      </c>
      <c r="AC175" t="str">
        <f>IF('Input Data'!AC177="","",'Input Data'!AC177*VLOOKUP((MATCH('Input Data'!$B$3,'Input Data 2'!$K$2:$K$5,0)),'Input Data 2'!$L$2:$N$5,3,FALSE))</f>
        <v/>
      </c>
    </row>
    <row r="176" spans="1:29" x14ac:dyDescent="0.3">
      <c r="A176" s="17">
        <v>162</v>
      </c>
      <c r="B176" s="61"/>
      <c r="C176" t="str">
        <f>IF('Input Data'!C178="","",'Input Data'!C178*VLOOKUP((MATCH('Input Data'!$B$3,'Input Data 2'!$K$2:$K$5,0)),'Input Data 2'!$L$2:$N$5,3,FALSE))</f>
        <v/>
      </c>
      <c r="D176" t="str">
        <f>IF('Input Data'!D178="","",'Input Data'!D178*VLOOKUP((MATCH('Input Data'!$B$3,'Input Data 2'!$K$2:$K$5,0)),'Input Data 2'!$L$2:$N$5,3,FALSE))</f>
        <v/>
      </c>
      <c r="E176" t="str">
        <f>IF('Input Data'!E178="","",'Input Data'!E178*VLOOKUP((MATCH('Input Data'!$B$3,'Input Data 2'!$K$2:$K$5,0)),'Input Data 2'!$L$2:$N$5,3,FALSE))</f>
        <v/>
      </c>
      <c r="G176" s="17">
        <v>162</v>
      </c>
      <c r="H176" s="61"/>
      <c r="I176" t="str">
        <f>IF('Input Data'!I178="","",'Input Data'!I178*VLOOKUP((MATCH('Input Data'!$B$3,'Input Data 2'!$K$2:$K$5,0)),'Input Data 2'!$L$2:$N$5,3,FALSE))</f>
        <v/>
      </c>
      <c r="J176" t="str">
        <f>IF('Input Data'!J178="","",'Input Data'!J178*VLOOKUP((MATCH('Input Data'!$B$3,'Input Data 2'!$K$2:$K$5,0)),'Input Data 2'!$L$2:$N$5,3,FALSE))</f>
        <v/>
      </c>
      <c r="K176" t="str">
        <f>IF('Input Data'!K178="","",'Input Data'!K178*VLOOKUP((MATCH('Input Data'!$B$3,'Input Data 2'!$K$2:$K$5,0)),'Input Data 2'!$L$2:$N$5,3,FALSE))</f>
        <v/>
      </c>
      <c r="M176" s="17">
        <v>162</v>
      </c>
      <c r="N176" s="61"/>
      <c r="O176" t="str">
        <f>IF('Input Data'!O178="","",'Input Data'!O178*VLOOKUP((MATCH('Input Data'!$B$3,'Input Data 2'!$K$2:$K$5,0)),'Input Data 2'!$L$2:$N$5,3,FALSE))</f>
        <v/>
      </c>
      <c r="P176" t="str">
        <f>IF('Input Data'!P178="","",'Input Data'!P178*VLOOKUP((MATCH('Input Data'!$B$3,'Input Data 2'!$K$2:$K$5,0)),'Input Data 2'!$L$2:$N$5,3,FALSE))</f>
        <v/>
      </c>
      <c r="Q176" t="str">
        <f>IF('Input Data'!Q178="","",'Input Data'!Q178*VLOOKUP((MATCH('Input Data'!$B$3,'Input Data 2'!$K$2:$K$5,0)),'Input Data 2'!$L$2:$N$5,3,FALSE))</f>
        <v/>
      </c>
      <c r="S176" s="17">
        <v>162</v>
      </c>
      <c r="T176" s="61"/>
      <c r="U176" t="str">
        <f>IF('Input Data'!U178="","",'Input Data'!U178*VLOOKUP((MATCH('Input Data'!$B$3,'Input Data 2'!$K$2:$K$5,0)),'Input Data 2'!$L$2:$N$5,3,FALSE))</f>
        <v/>
      </c>
      <c r="V176" t="str">
        <f>IF('Input Data'!V178="","",'Input Data'!V178*VLOOKUP((MATCH('Input Data'!$B$3,'Input Data 2'!$K$2:$K$5,0)),'Input Data 2'!$L$2:$N$5,3,FALSE))</f>
        <v/>
      </c>
      <c r="W176" t="str">
        <f>IF('Input Data'!W178="","",'Input Data'!W178*VLOOKUP((MATCH('Input Data'!$B$3,'Input Data 2'!$K$2:$K$5,0)),'Input Data 2'!$L$2:$N$5,3,FALSE))</f>
        <v/>
      </c>
      <c r="Y176" s="17">
        <v>162</v>
      </c>
      <c r="Z176" s="61"/>
      <c r="AA176" t="str">
        <f>IF('Input Data'!AA178="","",'Input Data'!AA178*VLOOKUP((MATCH('Input Data'!$B$3,'Input Data 2'!$K$2:$K$5,0)),'Input Data 2'!$L$2:$N$5,3,FALSE))</f>
        <v/>
      </c>
      <c r="AB176" t="str">
        <f>IF('Input Data'!AB178="","",'Input Data'!AB178*VLOOKUP((MATCH('Input Data'!$B$3,'Input Data 2'!$K$2:$K$5,0)),'Input Data 2'!$L$2:$N$5,3,FALSE))</f>
        <v/>
      </c>
      <c r="AC176" t="str">
        <f>IF('Input Data'!AC178="","",'Input Data'!AC178*VLOOKUP((MATCH('Input Data'!$B$3,'Input Data 2'!$K$2:$K$5,0)),'Input Data 2'!$L$2:$N$5,3,FALSE))</f>
        <v/>
      </c>
    </row>
    <row r="177" spans="1:29" x14ac:dyDescent="0.3">
      <c r="A177" s="17">
        <v>163</v>
      </c>
      <c r="B177" s="61"/>
      <c r="C177" t="str">
        <f>IF('Input Data'!C179="","",'Input Data'!C179*VLOOKUP((MATCH('Input Data'!$B$3,'Input Data 2'!$K$2:$K$5,0)),'Input Data 2'!$L$2:$N$5,3,FALSE))</f>
        <v/>
      </c>
      <c r="D177" t="str">
        <f>IF('Input Data'!D179="","",'Input Data'!D179*VLOOKUP((MATCH('Input Data'!$B$3,'Input Data 2'!$K$2:$K$5,0)),'Input Data 2'!$L$2:$N$5,3,FALSE))</f>
        <v/>
      </c>
      <c r="E177" t="str">
        <f>IF('Input Data'!E179="","",'Input Data'!E179*VLOOKUP((MATCH('Input Data'!$B$3,'Input Data 2'!$K$2:$K$5,0)),'Input Data 2'!$L$2:$N$5,3,FALSE))</f>
        <v/>
      </c>
      <c r="G177" s="17">
        <v>163</v>
      </c>
      <c r="H177" s="61"/>
      <c r="I177" t="str">
        <f>IF('Input Data'!I179="","",'Input Data'!I179*VLOOKUP((MATCH('Input Data'!$B$3,'Input Data 2'!$K$2:$K$5,0)),'Input Data 2'!$L$2:$N$5,3,FALSE))</f>
        <v/>
      </c>
      <c r="J177" t="str">
        <f>IF('Input Data'!J179="","",'Input Data'!J179*VLOOKUP((MATCH('Input Data'!$B$3,'Input Data 2'!$K$2:$K$5,0)),'Input Data 2'!$L$2:$N$5,3,FALSE))</f>
        <v/>
      </c>
      <c r="K177" t="str">
        <f>IF('Input Data'!K179="","",'Input Data'!K179*VLOOKUP((MATCH('Input Data'!$B$3,'Input Data 2'!$K$2:$K$5,0)),'Input Data 2'!$L$2:$N$5,3,FALSE))</f>
        <v/>
      </c>
      <c r="M177" s="17">
        <v>163</v>
      </c>
      <c r="N177" s="61"/>
      <c r="O177" t="str">
        <f>IF('Input Data'!O179="","",'Input Data'!O179*VLOOKUP((MATCH('Input Data'!$B$3,'Input Data 2'!$K$2:$K$5,0)),'Input Data 2'!$L$2:$N$5,3,FALSE))</f>
        <v/>
      </c>
      <c r="P177" t="str">
        <f>IF('Input Data'!P179="","",'Input Data'!P179*VLOOKUP((MATCH('Input Data'!$B$3,'Input Data 2'!$K$2:$K$5,0)),'Input Data 2'!$L$2:$N$5,3,FALSE))</f>
        <v/>
      </c>
      <c r="Q177" t="str">
        <f>IF('Input Data'!Q179="","",'Input Data'!Q179*VLOOKUP((MATCH('Input Data'!$B$3,'Input Data 2'!$K$2:$K$5,0)),'Input Data 2'!$L$2:$N$5,3,FALSE))</f>
        <v/>
      </c>
      <c r="S177" s="17">
        <v>163</v>
      </c>
      <c r="T177" s="61"/>
      <c r="U177" t="str">
        <f>IF('Input Data'!U179="","",'Input Data'!U179*VLOOKUP((MATCH('Input Data'!$B$3,'Input Data 2'!$K$2:$K$5,0)),'Input Data 2'!$L$2:$N$5,3,FALSE))</f>
        <v/>
      </c>
      <c r="V177" t="str">
        <f>IF('Input Data'!V179="","",'Input Data'!V179*VLOOKUP((MATCH('Input Data'!$B$3,'Input Data 2'!$K$2:$K$5,0)),'Input Data 2'!$L$2:$N$5,3,FALSE))</f>
        <v/>
      </c>
      <c r="W177" t="str">
        <f>IF('Input Data'!W179="","",'Input Data'!W179*VLOOKUP((MATCH('Input Data'!$B$3,'Input Data 2'!$K$2:$K$5,0)),'Input Data 2'!$L$2:$N$5,3,FALSE))</f>
        <v/>
      </c>
      <c r="Y177" s="17">
        <v>163</v>
      </c>
      <c r="Z177" s="61"/>
      <c r="AA177" t="str">
        <f>IF('Input Data'!AA179="","",'Input Data'!AA179*VLOOKUP((MATCH('Input Data'!$B$3,'Input Data 2'!$K$2:$K$5,0)),'Input Data 2'!$L$2:$N$5,3,FALSE))</f>
        <v/>
      </c>
      <c r="AB177" t="str">
        <f>IF('Input Data'!AB179="","",'Input Data'!AB179*VLOOKUP((MATCH('Input Data'!$B$3,'Input Data 2'!$K$2:$K$5,0)),'Input Data 2'!$L$2:$N$5,3,FALSE))</f>
        <v/>
      </c>
      <c r="AC177" t="str">
        <f>IF('Input Data'!AC179="","",'Input Data'!AC179*VLOOKUP((MATCH('Input Data'!$B$3,'Input Data 2'!$K$2:$K$5,0)),'Input Data 2'!$L$2:$N$5,3,FALSE))</f>
        <v/>
      </c>
    </row>
    <row r="178" spans="1:29" x14ac:dyDescent="0.3">
      <c r="A178" s="17">
        <v>164</v>
      </c>
      <c r="B178" s="61"/>
      <c r="C178" t="str">
        <f>IF('Input Data'!C180="","",'Input Data'!C180*VLOOKUP((MATCH('Input Data'!$B$3,'Input Data 2'!$K$2:$K$5,0)),'Input Data 2'!$L$2:$N$5,3,FALSE))</f>
        <v/>
      </c>
      <c r="D178" t="str">
        <f>IF('Input Data'!D180="","",'Input Data'!D180*VLOOKUP((MATCH('Input Data'!$B$3,'Input Data 2'!$K$2:$K$5,0)),'Input Data 2'!$L$2:$N$5,3,FALSE))</f>
        <v/>
      </c>
      <c r="E178" t="str">
        <f>IF('Input Data'!E180="","",'Input Data'!E180*VLOOKUP((MATCH('Input Data'!$B$3,'Input Data 2'!$K$2:$K$5,0)),'Input Data 2'!$L$2:$N$5,3,FALSE))</f>
        <v/>
      </c>
      <c r="G178" s="17">
        <v>164</v>
      </c>
      <c r="H178" s="61"/>
      <c r="I178" t="str">
        <f>IF('Input Data'!I180="","",'Input Data'!I180*VLOOKUP((MATCH('Input Data'!$B$3,'Input Data 2'!$K$2:$K$5,0)),'Input Data 2'!$L$2:$N$5,3,FALSE))</f>
        <v/>
      </c>
      <c r="J178" t="str">
        <f>IF('Input Data'!J180="","",'Input Data'!J180*VLOOKUP((MATCH('Input Data'!$B$3,'Input Data 2'!$K$2:$K$5,0)),'Input Data 2'!$L$2:$N$5,3,FALSE))</f>
        <v/>
      </c>
      <c r="K178" t="str">
        <f>IF('Input Data'!K180="","",'Input Data'!K180*VLOOKUP((MATCH('Input Data'!$B$3,'Input Data 2'!$K$2:$K$5,0)),'Input Data 2'!$L$2:$N$5,3,FALSE))</f>
        <v/>
      </c>
      <c r="M178" s="17">
        <v>164</v>
      </c>
      <c r="N178" s="61"/>
      <c r="O178" t="str">
        <f>IF('Input Data'!O180="","",'Input Data'!O180*VLOOKUP((MATCH('Input Data'!$B$3,'Input Data 2'!$K$2:$K$5,0)),'Input Data 2'!$L$2:$N$5,3,FALSE))</f>
        <v/>
      </c>
      <c r="P178" t="str">
        <f>IF('Input Data'!P180="","",'Input Data'!P180*VLOOKUP((MATCH('Input Data'!$B$3,'Input Data 2'!$K$2:$K$5,0)),'Input Data 2'!$L$2:$N$5,3,FALSE))</f>
        <v/>
      </c>
      <c r="Q178" t="str">
        <f>IF('Input Data'!Q180="","",'Input Data'!Q180*VLOOKUP((MATCH('Input Data'!$B$3,'Input Data 2'!$K$2:$K$5,0)),'Input Data 2'!$L$2:$N$5,3,FALSE))</f>
        <v/>
      </c>
      <c r="S178" s="17">
        <v>164</v>
      </c>
      <c r="T178" s="61"/>
      <c r="U178" t="str">
        <f>IF('Input Data'!U180="","",'Input Data'!U180*VLOOKUP((MATCH('Input Data'!$B$3,'Input Data 2'!$K$2:$K$5,0)),'Input Data 2'!$L$2:$N$5,3,FALSE))</f>
        <v/>
      </c>
      <c r="V178" t="str">
        <f>IF('Input Data'!V180="","",'Input Data'!V180*VLOOKUP((MATCH('Input Data'!$B$3,'Input Data 2'!$K$2:$K$5,0)),'Input Data 2'!$L$2:$N$5,3,FALSE))</f>
        <v/>
      </c>
      <c r="W178" t="str">
        <f>IF('Input Data'!W180="","",'Input Data'!W180*VLOOKUP((MATCH('Input Data'!$B$3,'Input Data 2'!$K$2:$K$5,0)),'Input Data 2'!$L$2:$N$5,3,FALSE))</f>
        <v/>
      </c>
      <c r="Y178" s="17">
        <v>164</v>
      </c>
      <c r="Z178" s="61"/>
      <c r="AA178" t="str">
        <f>IF('Input Data'!AA180="","",'Input Data'!AA180*VLOOKUP((MATCH('Input Data'!$B$3,'Input Data 2'!$K$2:$K$5,0)),'Input Data 2'!$L$2:$N$5,3,FALSE))</f>
        <v/>
      </c>
      <c r="AB178" t="str">
        <f>IF('Input Data'!AB180="","",'Input Data'!AB180*VLOOKUP((MATCH('Input Data'!$B$3,'Input Data 2'!$K$2:$K$5,0)),'Input Data 2'!$L$2:$N$5,3,FALSE))</f>
        <v/>
      </c>
      <c r="AC178" t="str">
        <f>IF('Input Data'!AC180="","",'Input Data'!AC180*VLOOKUP((MATCH('Input Data'!$B$3,'Input Data 2'!$K$2:$K$5,0)),'Input Data 2'!$L$2:$N$5,3,FALSE))</f>
        <v/>
      </c>
    </row>
    <row r="179" spans="1:29" x14ac:dyDescent="0.3">
      <c r="A179" s="17">
        <v>165</v>
      </c>
      <c r="B179" s="61"/>
      <c r="C179" t="str">
        <f>IF('Input Data'!C181="","",'Input Data'!C181*VLOOKUP((MATCH('Input Data'!$B$3,'Input Data 2'!$K$2:$K$5,0)),'Input Data 2'!$L$2:$N$5,3,FALSE))</f>
        <v/>
      </c>
      <c r="D179" t="str">
        <f>IF('Input Data'!D181="","",'Input Data'!D181*VLOOKUP((MATCH('Input Data'!$B$3,'Input Data 2'!$K$2:$K$5,0)),'Input Data 2'!$L$2:$N$5,3,FALSE))</f>
        <v/>
      </c>
      <c r="E179" t="str">
        <f>IF('Input Data'!E181="","",'Input Data'!E181*VLOOKUP((MATCH('Input Data'!$B$3,'Input Data 2'!$K$2:$K$5,0)),'Input Data 2'!$L$2:$N$5,3,FALSE))</f>
        <v/>
      </c>
      <c r="G179" s="17">
        <v>165</v>
      </c>
      <c r="H179" s="61"/>
      <c r="I179" t="str">
        <f>IF('Input Data'!I181="","",'Input Data'!I181*VLOOKUP((MATCH('Input Data'!$B$3,'Input Data 2'!$K$2:$K$5,0)),'Input Data 2'!$L$2:$N$5,3,FALSE))</f>
        <v/>
      </c>
      <c r="J179" t="str">
        <f>IF('Input Data'!J181="","",'Input Data'!J181*VLOOKUP((MATCH('Input Data'!$B$3,'Input Data 2'!$K$2:$K$5,0)),'Input Data 2'!$L$2:$N$5,3,FALSE))</f>
        <v/>
      </c>
      <c r="K179" t="str">
        <f>IF('Input Data'!K181="","",'Input Data'!K181*VLOOKUP((MATCH('Input Data'!$B$3,'Input Data 2'!$K$2:$K$5,0)),'Input Data 2'!$L$2:$N$5,3,FALSE))</f>
        <v/>
      </c>
      <c r="M179" s="17">
        <v>165</v>
      </c>
      <c r="N179" s="61"/>
      <c r="O179" t="str">
        <f>IF('Input Data'!O181="","",'Input Data'!O181*VLOOKUP((MATCH('Input Data'!$B$3,'Input Data 2'!$K$2:$K$5,0)),'Input Data 2'!$L$2:$N$5,3,FALSE))</f>
        <v/>
      </c>
      <c r="P179" t="str">
        <f>IF('Input Data'!P181="","",'Input Data'!P181*VLOOKUP((MATCH('Input Data'!$B$3,'Input Data 2'!$K$2:$K$5,0)),'Input Data 2'!$L$2:$N$5,3,FALSE))</f>
        <v/>
      </c>
      <c r="Q179" t="str">
        <f>IF('Input Data'!Q181="","",'Input Data'!Q181*VLOOKUP((MATCH('Input Data'!$B$3,'Input Data 2'!$K$2:$K$5,0)),'Input Data 2'!$L$2:$N$5,3,FALSE))</f>
        <v/>
      </c>
      <c r="S179" s="17">
        <v>165</v>
      </c>
      <c r="T179" s="61"/>
      <c r="U179" t="str">
        <f>IF('Input Data'!U181="","",'Input Data'!U181*VLOOKUP((MATCH('Input Data'!$B$3,'Input Data 2'!$K$2:$K$5,0)),'Input Data 2'!$L$2:$N$5,3,FALSE))</f>
        <v/>
      </c>
      <c r="V179" t="str">
        <f>IF('Input Data'!V181="","",'Input Data'!V181*VLOOKUP((MATCH('Input Data'!$B$3,'Input Data 2'!$K$2:$K$5,0)),'Input Data 2'!$L$2:$N$5,3,FALSE))</f>
        <v/>
      </c>
      <c r="W179" t="str">
        <f>IF('Input Data'!W181="","",'Input Data'!W181*VLOOKUP((MATCH('Input Data'!$B$3,'Input Data 2'!$K$2:$K$5,0)),'Input Data 2'!$L$2:$N$5,3,FALSE))</f>
        <v/>
      </c>
      <c r="Y179" s="17">
        <v>165</v>
      </c>
      <c r="Z179" s="61"/>
      <c r="AA179" t="str">
        <f>IF('Input Data'!AA181="","",'Input Data'!AA181*VLOOKUP((MATCH('Input Data'!$B$3,'Input Data 2'!$K$2:$K$5,0)),'Input Data 2'!$L$2:$N$5,3,FALSE))</f>
        <v/>
      </c>
      <c r="AB179" t="str">
        <f>IF('Input Data'!AB181="","",'Input Data'!AB181*VLOOKUP((MATCH('Input Data'!$B$3,'Input Data 2'!$K$2:$K$5,0)),'Input Data 2'!$L$2:$N$5,3,FALSE))</f>
        <v/>
      </c>
      <c r="AC179" t="str">
        <f>IF('Input Data'!AC181="","",'Input Data'!AC181*VLOOKUP((MATCH('Input Data'!$B$3,'Input Data 2'!$K$2:$K$5,0)),'Input Data 2'!$L$2:$N$5,3,FALSE))</f>
        <v/>
      </c>
    </row>
    <row r="180" spans="1:29" x14ac:dyDescent="0.3">
      <c r="A180" s="17">
        <v>166</v>
      </c>
      <c r="B180" s="61"/>
      <c r="C180" t="str">
        <f>IF('Input Data'!C182="","",'Input Data'!C182*VLOOKUP((MATCH('Input Data'!$B$3,'Input Data 2'!$K$2:$K$5,0)),'Input Data 2'!$L$2:$N$5,3,FALSE))</f>
        <v/>
      </c>
      <c r="D180" t="str">
        <f>IF('Input Data'!D182="","",'Input Data'!D182*VLOOKUP((MATCH('Input Data'!$B$3,'Input Data 2'!$K$2:$K$5,0)),'Input Data 2'!$L$2:$N$5,3,FALSE))</f>
        <v/>
      </c>
      <c r="E180" t="str">
        <f>IF('Input Data'!E182="","",'Input Data'!E182*VLOOKUP((MATCH('Input Data'!$B$3,'Input Data 2'!$K$2:$K$5,0)),'Input Data 2'!$L$2:$N$5,3,FALSE))</f>
        <v/>
      </c>
      <c r="G180" s="17">
        <v>166</v>
      </c>
      <c r="H180" s="61"/>
      <c r="I180" t="str">
        <f>IF('Input Data'!I182="","",'Input Data'!I182*VLOOKUP((MATCH('Input Data'!$B$3,'Input Data 2'!$K$2:$K$5,0)),'Input Data 2'!$L$2:$N$5,3,FALSE))</f>
        <v/>
      </c>
      <c r="J180" t="str">
        <f>IF('Input Data'!J182="","",'Input Data'!J182*VLOOKUP((MATCH('Input Data'!$B$3,'Input Data 2'!$K$2:$K$5,0)),'Input Data 2'!$L$2:$N$5,3,FALSE))</f>
        <v/>
      </c>
      <c r="K180" t="str">
        <f>IF('Input Data'!K182="","",'Input Data'!K182*VLOOKUP((MATCH('Input Data'!$B$3,'Input Data 2'!$K$2:$K$5,0)),'Input Data 2'!$L$2:$N$5,3,FALSE))</f>
        <v/>
      </c>
      <c r="M180" s="17">
        <v>166</v>
      </c>
      <c r="N180" s="61"/>
      <c r="O180" t="str">
        <f>IF('Input Data'!O182="","",'Input Data'!O182*VLOOKUP((MATCH('Input Data'!$B$3,'Input Data 2'!$K$2:$K$5,0)),'Input Data 2'!$L$2:$N$5,3,FALSE))</f>
        <v/>
      </c>
      <c r="P180" t="str">
        <f>IF('Input Data'!P182="","",'Input Data'!P182*VLOOKUP((MATCH('Input Data'!$B$3,'Input Data 2'!$K$2:$K$5,0)),'Input Data 2'!$L$2:$N$5,3,FALSE))</f>
        <v/>
      </c>
      <c r="Q180" t="str">
        <f>IF('Input Data'!Q182="","",'Input Data'!Q182*VLOOKUP((MATCH('Input Data'!$B$3,'Input Data 2'!$K$2:$K$5,0)),'Input Data 2'!$L$2:$N$5,3,FALSE))</f>
        <v/>
      </c>
      <c r="S180" s="17">
        <v>166</v>
      </c>
      <c r="T180" s="61"/>
      <c r="U180" t="str">
        <f>IF('Input Data'!U182="","",'Input Data'!U182*VLOOKUP((MATCH('Input Data'!$B$3,'Input Data 2'!$K$2:$K$5,0)),'Input Data 2'!$L$2:$N$5,3,FALSE))</f>
        <v/>
      </c>
      <c r="V180" t="str">
        <f>IF('Input Data'!V182="","",'Input Data'!V182*VLOOKUP((MATCH('Input Data'!$B$3,'Input Data 2'!$K$2:$K$5,0)),'Input Data 2'!$L$2:$N$5,3,FALSE))</f>
        <v/>
      </c>
      <c r="W180" t="str">
        <f>IF('Input Data'!W182="","",'Input Data'!W182*VLOOKUP((MATCH('Input Data'!$B$3,'Input Data 2'!$K$2:$K$5,0)),'Input Data 2'!$L$2:$N$5,3,FALSE))</f>
        <v/>
      </c>
      <c r="Y180" s="17">
        <v>166</v>
      </c>
      <c r="Z180" s="61"/>
      <c r="AA180" t="str">
        <f>IF('Input Data'!AA182="","",'Input Data'!AA182*VLOOKUP((MATCH('Input Data'!$B$3,'Input Data 2'!$K$2:$K$5,0)),'Input Data 2'!$L$2:$N$5,3,FALSE))</f>
        <v/>
      </c>
      <c r="AB180" t="str">
        <f>IF('Input Data'!AB182="","",'Input Data'!AB182*VLOOKUP((MATCH('Input Data'!$B$3,'Input Data 2'!$K$2:$K$5,0)),'Input Data 2'!$L$2:$N$5,3,FALSE))</f>
        <v/>
      </c>
      <c r="AC180" t="str">
        <f>IF('Input Data'!AC182="","",'Input Data'!AC182*VLOOKUP((MATCH('Input Data'!$B$3,'Input Data 2'!$K$2:$K$5,0)),'Input Data 2'!$L$2:$N$5,3,FALSE))</f>
        <v/>
      </c>
    </row>
    <row r="181" spans="1:29" x14ac:dyDescent="0.3">
      <c r="A181" s="17">
        <v>167</v>
      </c>
      <c r="B181" s="61"/>
      <c r="C181" t="str">
        <f>IF('Input Data'!C183="","",'Input Data'!C183*VLOOKUP((MATCH('Input Data'!$B$3,'Input Data 2'!$K$2:$K$5,0)),'Input Data 2'!$L$2:$N$5,3,FALSE))</f>
        <v/>
      </c>
      <c r="D181" t="str">
        <f>IF('Input Data'!D183="","",'Input Data'!D183*VLOOKUP((MATCH('Input Data'!$B$3,'Input Data 2'!$K$2:$K$5,0)),'Input Data 2'!$L$2:$N$5,3,FALSE))</f>
        <v/>
      </c>
      <c r="E181" t="str">
        <f>IF('Input Data'!E183="","",'Input Data'!E183*VLOOKUP((MATCH('Input Data'!$B$3,'Input Data 2'!$K$2:$K$5,0)),'Input Data 2'!$L$2:$N$5,3,FALSE))</f>
        <v/>
      </c>
      <c r="G181" s="17">
        <v>167</v>
      </c>
      <c r="H181" s="61"/>
      <c r="I181" t="str">
        <f>IF('Input Data'!I183="","",'Input Data'!I183*VLOOKUP((MATCH('Input Data'!$B$3,'Input Data 2'!$K$2:$K$5,0)),'Input Data 2'!$L$2:$N$5,3,FALSE))</f>
        <v/>
      </c>
      <c r="J181" t="str">
        <f>IF('Input Data'!J183="","",'Input Data'!J183*VLOOKUP((MATCH('Input Data'!$B$3,'Input Data 2'!$K$2:$K$5,0)),'Input Data 2'!$L$2:$N$5,3,FALSE))</f>
        <v/>
      </c>
      <c r="K181" t="str">
        <f>IF('Input Data'!K183="","",'Input Data'!K183*VLOOKUP((MATCH('Input Data'!$B$3,'Input Data 2'!$K$2:$K$5,0)),'Input Data 2'!$L$2:$N$5,3,FALSE))</f>
        <v/>
      </c>
      <c r="M181" s="17">
        <v>167</v>
      </c>
      <c r="N181" s="61"/>
      <c r="O181" t="str">
        <f>IF('Input Data'!O183="","",'Input Data'!O183*VLOOKUP((MATCH('Input Data'!$B$3,'Input Data 2'!$K$2:$K$5,0)),'Input Data 2'!$L$2:$N$5,3,FALSE))</f>
        <v/>
      </c>
      <c r="P181" t="str">
        <f>IF('Input Data'!P183="","",'Input Data'!P183*VLOOKUP((MATCH('Input Data'!$B$3,'Input Data 2'!$K$2:$K$5,0)),'Input Data 2'!$L$2:$N$5,3,FALSE))</f>
        <v/>
      </c>
      <c r="Q181" t="str">
        <f>IF('Input Data'!Q183="","",'Input Data'!Q183*VLOOKUP((MATCH('Input Data'!$B$3,'Input Data 2'!$K$2:$K$5,0)),'Input Data 2'!$L$2:$N$5,3,FALSE))</f>
        <v/>
      </c>
      <c r="S181" s="17">
        <v>167</v>
      </c>
      <c r="T181" s="61"/>
      <c r="U181" t="str">
        <f>IF('Input Data'!U183="","",'Input Data'!U183*VLOOKUP((MATCH('Input Data'!$B$3,'Input Data 2'!$K$2:$K$5,0)),'Input Data 2'!$L$2:$N$5,3,FALSE))</f>
        <v/>
      </c>
      <c r="V181" t="str">
        <f>IF('Input Data'!V183="","",'Input Data'!V183*VLOOKUP((MATCH('Input Data'!$B$3,'Input Data 2'!$K$2:$K$5,0)),'Input Data 2'!$L$2:$N$5,3,FALSE))</f>
        <v/>
      </c>
      <c r="W181" t="str">
        <f>IF('Input Data'!W183="","",'Input Data'!W183*VLOOKUP((MATCH('Input Data'!$B$3,'Input Data 2'!$K$2:$K$5,0)),'Input Data 2'!$L$2:$N$5,3,FALSE))</f>
        <v/>
      </c>
      <c r="Y181" s="17">
        <v>167</v>
      </c>
      <c r="Z181" s="61"/>
      <c r="AA181" t="str">
        <f>IF('Input Data'!AA183="","",'Input Data'!AA183*VLOOKUP((MATCH('Input Data'!$B$3,'Input Data 2'!$K$2:$K$5,0)),'Input Data 2'!$L$2:$N$5,3,FALSE))</f>
        <v/>
      </c>
      <c r="AB181" t="str">
        <f>IF('Input Data'!AB183="","",'Input Data'!AB183*VLOOKUP((MATCH('Input Data'!$B$3,'Input Data 2'!$K$2:$K$5,0)),'Input Data 2'!$L$2:$N$5,3,FALSE))</f>
        <v/>
      </c>
      <c r="AC181" t="str">
        <f>IF('Input Data'!AC183="","",'Input Data'!AC183*VLOOKUP((MATCH('Input Data'!$B$3,'Input Data 2'!$K$2:$K$5,0)),'Input Data 2'!$L$2:$N$5,3,FALSE))</f>
        <v/>
      </c>
    </row>
    <row r="182" spans="1:29" x14ac:dyDescent="0.3">
      <c r="A182" s="17">
        <v>168</v>
      </c>
      <c r="B182" s="61"/>
      <c r="C182" t="str">
        <f>IF('Input Data'!C184="","",'Input Data'!C184*VLOOKUP((MATCH('Input Data'!$B$3,'Input Data 2'!$K$2:$K$5,0)),'Input Data 2'!$L$2:$N$5,3,FALSE))</f>
        <v/>
      </c>
      <c r="D182" t="str">
        <f>IF('Input Data'!D184="","",'Input Data'!D184*VLOOKUP((MATCH('Input Data'!$B$3,'Input Data 2'!$K$2:$K$5,0)),'Input Data 2'!$L$2:$N$5,3,FALSE))</f>
        <v/>
      </c>
      <c r="E182" t="str">
        <f>IF('Input Data'!E184="","",'Input Data'!E184*VLOOKUP((MATCH('Input Data'!$B$3,'Input Data 2'!$K$2:$K$5,0)),'Input Data 2'!$L$2:$N$5,3,FALSE))</f>
        <v/>
      </c>
      <c r="G182" s="17">
        <v>168</v>
      </c>
      <c r="H182" s="61"/>
      <c r="I182" t="str">
        <f>IF('Input Data'!I184="","",'Input Data'!I184*VLOOKUP((MATCH('Input Data'!$B$3,'Input Data 2'!$K$2:$K$5,0)),'Input Data 2'!$L$2:$N$5,3,FALSE))</f>
        <v/>
      </c>
      <c r="J182" t="str">
        <f>IF('Input Data'!J184="","",'Input Data'!J184*VLOOKUP((MATCH('Input Data'!$B$3,'Input Data 2'!$K$2:$K$5,0)),'Input Data 2'!$L$2:$N$5,3,FALSE))</f>
        <v/>
      </c>
      <c r="K182" t="str">
        <f>IF('Input Data'!K184="","",'Input Data'!K184*VLOOKUP((MATCH('Input Data'!$B$3,'Input Data 2'!$K$2:$K$5,0)),'Input Data 2'!$L$2:$N$5,3,FALSE))</f>
        <v/>
      </c>
      <c r="M182" s="17">
        <v>168</v>
      </c>
      <c r="N182" s="61"/>
      <c r="O182" t="str">
        <f>IF('Input Data'!O184="","",'Input Data'!O184*VLOOKUP((MATCH('Input Data'!$B$3,'Input Data 2'!$K$2:$K$5,0)),'Input Data 2'!$L$2:$N$5,3,FALSE))</f>
        <v/>
      </c>
      <c r="P182" t="str">
        <f>IF('Input Data'!P184="","",'Input Data'!P184*VLOOKUP((MATCH('Input Data'!$B$3,'Input Data 2'!$K$2:$K$5,0)),'Input Data 2'!$L$2:$N$5,3,FALSE))</f>
        <v/>
      </c>
      <c r="Q182" t="str">
        <f>IF('Input Data'!Q184="","",'Input Data'!Q184*VLOOKUP((MATCH('Input Data'!$B$3,'Input Data 2'!$K$2:$K$5,0)),'Input Data 2'!$L$2:$N$5,3,FALSE))</f>
        <v/>
      </c>
      <c r="S182" s="17">
        <v>168</v>
      </c>
      <c r="T182" s="61"/>
      <c r="U182" t="str">
        <f>IF('Input Data'!U184="","",'Input Data'!U184*VLOOKUP((MATCH('Input Data'!$B$3,'Input Data 2'!$K$2:$K$5,0)),'Input Data 2'!$L$2:$N$5,3,FALSE))</f>
        <v/>
      </c>
      <c r="V182" t="str">
        <f>IF('Input Data'!V184="","",'Input Data'!V184*VLOOKUP((MATCH('Input Data'!$B$3,'Input Data 2'!$K$2:$K$5,0)),'Input Data 2'!$L$2:$N$5,3,FALSE))</f>
        <v/>
      </c>
      <c r="W182" t="str">
        <f>IF('Input Data'!W184="","",'Input Data'!W184*VLOOKUP((MATCH('Input Data'!$B$3,'Input Data 2'!$K$2:$K$5,0)),'Input Data 2'!$L$2:$N$5,3,FALSE))</f>
        <v/>
      </c>
      <c r="Y182" s="17">
        <v>168</v>
      </c>
      <c r="Z182" s="61"/>
      <c r="AA182" t="str">
        <f>IF('Input Data'!AA184="","",'Input Data'!AA184*VLOOKUP((MATCH('Input Data'!$B$3,'Input Data 2'!$K$2:$K$5,0)),'Input Data 2'!$L$2:$N$5,3,FALSE))</f>
        <v/>
      </c>
      <c r="AB182" t="str">
        <f>IF('Input Data'!AB184="","",'Input Data'!AB184*VLOOKUP((MATCH('Input Data'!$B$3,'Input Data 2'!$K$2:$K$5,0)),'Input Data 2'!$L$2:$N$5,3,FALSE))</f>
        <v/>
      </c>
      <c r="AC182" t="str">
        <f>IF('Input Data'!AC184="","",'Input Data'!AC184*VLOOKUP((MATCH('Input Data'!$B$3,'Input Data 2'!$K$2:$K$5,0)),'Input Data 2'!$L$2:$N$5,3,FALSE))</f>
        <v/>
      </c>
    </row>
    <row r="183" spans="1:29" x14ac:dyDescent="0.3">
      <c r="A183" s="17">
        <v>169</v>
      </c>
      <c r="B183" s="61"/>
      <c r="C183" t="str">
        <f>IF('Input Data'!C185="","",'Input Data'!C185*VLOOKUP((MATCH('Input Data'!$B$3,'Input Data 2'!$K$2:$K$5,0)),'Input Data 2'!$L$2:$N$5,3,FALSE))</f>
        <v/>
      </c>
      <c r="D183" t="str">
        <f>IF('Input Data'!D185="","",'Input Data'!D185*VLOOKUP((MATCH('Input Data'!$B$3,'Input Data 2'!$K$2:$K$5,0)),'Input Data 2'!$L$2:$N$5,3,FALSE))</f>
        <v/>
      </c>
      <c r="E183" t="str">
        <f>IF('Input Data'!E185="","",'Input Data'!E185*VLOOKUP((MATCH('Input Data'!$B$3,'Input Data 2'!$K$2:$K$5,0)),'Input Data 2'!$L$2:$N$5,3,FALSE))</f>
        <v/>
      </c>
      <c r="G183" s="17">
        <v>169</v>
      </c>
      <c r="H183" s="61"/>
      <c r="I183" t="str">
        <f>IF('Input Data'!I185="","",'Input Data'!I185*VLOOKUP((MATCH('Input Data'!$B$3,'Input Data 2'!$K$2:$K$5,0)),'Input Data 2'!$L$2:$N$5,3,FALSE))</f>
        <v/>
      </c>
      <c r="J183" t="str">
        <f>IF('Input Data'!J185="","",'Input Data'!J185*VLOOKUP((MATCH('Input Data'!$B$3,'Input Data 2'!$K$2:$K$5,0)),'Input Data 2'!$L$2:$N$5,3,FALSE))</f>
        <v/>
      </c>
      <c r="K183" t="str">
        <f>IF('Input Data'!K185="","",'Input Data'!K185*VLOOKUP((MATCH('Input Data'!$B$3,'Input Data 2'!$K$2:$K$5,0)),'Input Data 2'!$L$2:$N$5,3,FALSE))</f>
        <v/>
      </c>
      <c r="M183" s="17">
        <v>169</v>
      </c>
      <c r="N183" s="61"/>
      <c r="O183" t="str">
        <f>IF('Input Data'!O185="","",'Input Data'!O185*VLOOKUP((MATCH('Input Data'!$B$3,'Input Data 2'!$K$2:$K$5,0)),'Input Data 2'!$L$2:$N$5,3,FALSE))</f>
        <v/>
      </c>
      <c r="P183" t="str">
        <f>IF('Input Data'!P185="","",'Input Data'!P185*VLOOKUP((MATCH('Input Data'!$B$3,'Input Data 2'!$K$2:$K$5,0)),'Input Data 2'!$L$2:$N$5,3,FALSE))</f>
        <v/>
      </c>
      <c r="Q183" t="str">
        <f>IF('Input Data'!Q185="","",'Input Data'!Q185*VLOOKUP((MATCH('Input Data'!$B$3,'Input Data 2'!$K$2:$K$5,0)),'Input Data 2'!$L$2:$N$5,3,FALSE))</f>
        <v/>
      </c>
      <c r="S183" s="17">
        <v>169</v>
      </c>
      <c r="T183" s="61"/>
      <c r="U183" t="str">
        <f>IF('Input Data'!U185="","",'Input Data'!U185*VLOOKUP((MATCH('Input Data'!$B$3,'Input Data 2'!$K$2:$K$5,0)),'Input Data 2'!$L$2:$N$5,3,FALSE))</f>
        <v/>
      </c>
      <c r="V183" t="str">
        <f>IF('Input Data'!V185="","",'Input Data'!V185*VLOOKUP((MATCH('Input Data'!$B$3,'Input Data 2'!$K$2:$K$5,0)),'Input Data 2'!$L$2:$N$5,3,FALSE))</f>
        <v/>
      </c>
      <c r="W183" t="str">
        <f>IF('Input Data'!W185="","",'Input Data'!W185*VLOOKUP((MATCH('Input Data'!$B$3,'Input Data 2'!$K$2:$K$5,0)),'Input Data 2'!$L$2:$N$5,3,FALSE))</f>
        <v/>
      </c>
      <c r="Y183" s="17">
        <v>169</v>
      </c>
      <c r="Z183" s="61"/>
      <c r="AA183" t="str">
        <f>IF('Input Data'!AA185="","",'Input Data'!AA185*VLOOKUP((MATCH('Input Data'!$B$3,'Input Data 2'!$K$2:$K$5,0)),'Input Data 2'!$L$2:$N$5,3,FALSE))</f>
        <v/>
      </c>
      <c r="AB183" t="str">
        <f>IF('Input Data'!AB185="","",'Input Data'!AB185*VLOOKUP((MATCH('Input Data'!$B$3,'Input Data 2'!$K$2:$K$5,0)),'Input Data 2'!$L$2:$N$5,3,FALSE))</f>
        <v/>
      </c>
      <c r="AC183" t="str">
        <f>IF('Input Data'!AC185="","",'Input Data'!AC185*VLOOKUP((MATCH('Input Data'!$B$3,'Input Data 2'!$K$2:$K$5,0)),'Input Data 2'!$L$2:$N$5,3,FALSE))</f>
        <v/>
      </c>
    </row>
    <row r="184" spans="1:29" x14ac:dyDescent="0.3">
      <c r="A184" s="17">
        <v>170</v>
      </c>
      <c r="B184" s="61"/>
      <c r="C184" t="str">
        <f>IF('Input Data'!C186="","",'Input Data'!C186*VLOOKUP((MATCH('Input Data'!$B$3,'Input Data 2'!$K$2:$K$5,0)),'Input Data 2'!$L$2:$N$5,3,FALSE))</f>
        <v/>
      </c>
      <c r="D184" t="str">
        <f>IF('Input Data'!D186="","",'Input Data'!D186*VLOOKUP((MATCH('Input Data'!$B$3,'Input Data 2'!$K$2:$K$5,0)),'Input Data 2'!$L$2:$N$5,3,FALSE))</f>
        <v/>
      </c>
      <c r="E184" t="str">
        <f>IF('Input Data'!E186="","",'Input Data'!E186*VLOOKUP((MATCH('Input Data'!$B$3,'Input Data 2'!$K$2:$K$5,0)),'Input Data 2'!$L$2:$N$5,3,FALSE))</f>
        <v/>
      </c>
      <c r="G184" s="17">
        <v>170</v>
      </c>
      <c r="H184" s="61"/>
      <c r="I184" t="str">
        <f>IF('Input Data'!I186="","",'Input Data'!I186*VLOOKUP((MATCH('Input Data'!$B$3,'Input Data 2'!$K$2:$K$5,0)),'Input Data 2'!$L$2:$N$5,3,FALSE))</f>
        <v/>
      </c>
      <c r="J184" t="str">
        <f>IF('Input Data'!J186="","",'Input Data'!J186*VLOOKUP((MATCH('Input Data'!$B$3,'Input Data 2'!$K$2:$K$5,0)),'Input Data 2'!$L$2:$N$5,3,FALSE))</f>
        <v/>
      </c>
      <c r="K184" t="str">
        <f>IF('Input Data'!K186="","",'Input Data'!K186*VLOOKUP((MATCH('Input Data'!$B$3,'Input Data 2'!$K$2:$K$5,0)),'Input Data 2'!$L$2:$N$5,3,FALSE))</f>
        <v/>
      </c>
      <c r="M184" s="17">
        <v>170</v>
      </c>
      <c r="N184" s="61"/>
      <c r="O184" t="str">
        <f>IF('Input Data'!O186="","",'Input Data'!O186*VLOOKUP((MATCH('Input Data'!$B$3,'Input Data 2'!$K$2:$K$5,0)),'Input Data 2'!$L$2:$N$5,3,FALSE))</f>
        <v/>
      </c>
      <c r="P184" t="str">
        <f>IF('Input Data'!P186="","",'Input Data'!P186*VLOOKUP((MATCH('Input Data'!$B$3,'Input Data 2'!$K$2:$K$5,0)),'Input Data 2'!$L$2:$N$5,3,FALSE))</f>
        <v/>
      </c>
      <c r="Q184" t="str">
        <f>IF('Input Data'!Q186="","",'Input Data'!Q186*VLOOKUP((MATCH('Input Data'!$B$3,'Input Data 2'!$K$2:$K$5,0)),'Input Data 2'!$L$2:$N$5,3,FALSE))</f>
        <v/>
      </c>
      <c r="S184" s="17">
        <v>170</v>
      </c>
      <c r="T184" s="61"/>
      <c r="U184" t="str">
        <f>IF('Input Data'!U186="","",'Input Data'!U186*VLOOKUP((MATCH('Input Data'!$B$3,'Input Data 2'!$K$2:$K$5,0)),'Input Data 2'!$L$2:$N$5,3,FALSE))</f>
        <v/>
      </c>
      <c r="V184" t="str">
        <f>IF('Input Data'!V186="","",'Input Data'!V186*VLOOKUP((MATCH('Input Data'!$B$3,'Input Data 2'!$K$2:$K$5,0)),'Input Data 2'!$L$2:$N$5,3,FALSE))</f>
        <v/>
      </c>
      <c r="W184" t="str">
        <f>IF('Input Data'!W186="","",'Input Data'!W186*VLOOKUP((MATCH('Input Data'!$B$3,'Input Data 2'!$K$2:$K$5,0)),'Input Data 2'!$L$2:$N$5,3,FALSE))</f>
        <v/>
      </c>
      <c r="Y184" s="17">
        <v>170</v>
      </c>
      <c r="Z184" s="61"/>
      <c r="AA184" t="str">
        <f>IF('Input Data'!AA186="","",'Input Data'!AA186*VLOOKUP((MATCH('Input Data'!$B$3,'Input Data 2'!$K$2:$K$5,0)),'Input Data 2'!$L$2:$N$5,3,FALSE))</f>
        <v/>
      </c>
      <c r="AB184" t="str">
        <f>IF('Input Data'!AB186="","",'Input Data'!AB186*VLOOKUP((MATCH('Input Data'!$B$3,'Input Data 2'!$K$2:$K$5,0)),'Input Data 2'!$L$2:$N$5,3,FALSE))</f>
        <v/>
      </c>
      <c r="AC184" t="str">
        <f>IF('Input Data'!AC186="","",'Input Data'!AC186*VLOOKUP((MATCH('Input Data'!$B$3,'Input Data 2'!$K$2:$K$5,0)),'Input Data 2'!$L$2:$N$5,3,FALSE))</f>
        <v/>
      </c>
    </row>
    <row r="185" spans="1:29" x14ac:dyDescent="0.3">
      <c r="A185" s="17">
        <v>171</v>
      </c>
      <c r="B185" s="61"/>
      <c r="C185" t="str">
        <f>IF('Input Data'!C187="","",'Input Data'!C187*VLOOKUP((MATCH('Input Data'!$B$3,'Input Data 2'!$K$2:$K$5,0)),'Input Data 2'!$L$2:$N$5,3,FALSE))</f>
        <v/>
      </c>
      <c r="D185" t="str">
        <f>IF('Input Data'!D187="","",'Input Data'!D187*VLOOKUP((MATCH('Input Data'!$B$3,'Input Data 2'!$K$2:$K$5,0)),'Input Data 2'!$L$2:$N$5,3,FALSE))</f>
        <v/>
      </c>
      <c r="E185" t="str">
        <f>IF('Input Data'!E187="","",'Input Data'!E187*VLOOKUP((MATCH('Input Data'!$B$3,'Input Data 2'!$K$2:$K$5,0)),'Input Data 2'!$L$2:$N$5,3,FALSE))</f>
        <v/>
      </c>
      <c r="G185" s="17">
        <v>171</v>
      </c>
      <c r="H185" s="61"/>
      <c r="I185" t="str">
        <f>IF('Input Data'!I187="","",'Input Data'!I187*VLOOKUP((MATCH('Input Data'!$B$3,'Input Data 2'!$K$2:$K$5,0)),'Input Data 2'!$L$2:$N$5,3,FALSE))</f>
        <v/>
      </c>
      <c r="J185" t="str">
        <f>IF('Input Data'!J187="","",'Input Data'!J187*VLOOKUP((MATCH('Input Data'!$B$3,'Input Data 2'!$K$2:$K$5,0)),'Input Data 2'!$L$2:$N$5,3,FALSE))</f>
        <v/>
      </c>
      <c r="K185" t="str">
        <f>IF('Input Data'!K187="","",'Input Data'!K187*VLOOKUP((MATCH('Input Data'!$B$3,'Input Data 2'!$K$2:$K$5,0)),'Input Data 2'!$L$2:$N$5,3,FALSE))</f>
        <v/>
      </c>
      <c r="M185" s="17">
        <v>171</v>
      </c>
      <c r="N185" s="61"/>
      <c r="O185" t="str">
        <f>IF('Input Data'!O187="","",'Input Data'!O187*VLOOKUP((MATCH('Input Data'!$B$3,'Input Data 2'!$K$2:$K$5,0)),'Input Data 2'!$L$2:$N$5,3,FALSE))</f>
        <v/>
      </c>
      <c r="P185" t="str">
        <f>IF('Input Data'!P187="","",'Input Data'!P187*VLOOKUP((MATCH('Input Data'!$B$3,'Input Data 2'!$K$2:$K$5,0)),'Input Data 2'!$L$2:$N$5,3,FALSE))</f>
        <v/>
      </c>
      <c r="Q185" t="str">
        <f>IF('Input Data'!Q187="","",'Input Data'!Q187*VLOOKUP((MATCH('Input Data'!$B$3,'Input Data 2'!$K$2:$K$5,0)),'Input Data 2'!$L$2:$N$5,3,FALSE))</f>
        <v/>
      </c>
      <c r="S185" s="17">
        <v>171</v>
      </c>
      <c r="T185" s="61"/>
      <c r="U185" t="str">
        <f>IF('Input Data'!U187="","",'Input Data'!U187*VLOOKUP((MATCH('Input Data'!$B$3,'Input Data 2'!$K$2:$K$5,0)),'Input Data 2'!$L$2:$N$5,3,FALSE))</f>
        <v/>
      </c>
      <c r="V185" t="str">
        <f>IF('Input Data'!V187="","",'Input Data'!V187*VLOOKUP((MATCH('Input Data'!$B$3,'Input Data 2'!$K$2:$K$5,0)),'Input Data 2'!$L$2:$N$5,3,FALSE))</f>
        <v/>
      </c>
      <c r="W185" t="str">
        <f>IF('Input Data'!W187="","",'Input Data'!W187*VLOOKUP((MATCH('Input Data'!$B$3,'Input Data 2'!$K$2:$K$5,0)),'Input Data 2'!$L$2:$N$5,3,FALSE))</f>
        <v/>
      </c>
      <c r="Y185" s="17">
        <v>171</v>
      </c>
      <c r="Z185" s="61"/>
      <c r="AA185" t="str">
        <f>IF('Input Data'!AA187="","",'Input Data'!AA187*VLOOKUP((MATCH('Input Data'!$B$3,'Input Data 2'!$K$2:$K$5,0)),'Input Data 2'!$L$2:$N$5,3,FALSE))</f>
        <v/>
      </c>
      <c r="AB185" t="str">
        <f>IF('Input Data'!AB187="","",'Input Data'!AB187*VLOOKUP((MATCH('Input Data'!$B$3,'Input Data 2'!$K$2:$K$5,0)),'Input Data 2'!$L$2:$N$5,3,FALSE))</f>
        <v/>
      </c>
      <c r="AC185" t="str">
        <f>IF('Input Data'!AC187="","",'Input Data'!AC187*VLOOKUP((MATCH('Input Data'!$B$3,'Input Data 2'!$K$2:$K$5,0)),'Input Data 2'!$L$2:$N$5,3,FALSE))</f>
        <v/>
      </c>
    </row>
    <row r="186" spans="1:29" x14ac:dyDescent="0.3">
      <c r="A186" s="17">
        <v>172</v>
      </c>
      <c r="B186" s="61"/>
      <c r="C186" t="str">
        <f>IF('Input Data'!C188="","",'Input Data'!C188*VLOOKUP((MATCH('Input Data'!$B$3,'Input Data 2'!$K$2:$K$5,0)),'Input Data 2'!$L$2:$N$5,3,FALSE))</f>
        <v/>
      </c>
      <c r="D186" t="str">
        <f>IF('Input Data'!D188="","",'Input Data'!D188*VLOOKUP((MATCH('Input Data'!$B$3,'Input Data 2'!$K$2:$K$5,0)),'Input Data 2'!$L$2:$N$5,3,FALSE))</f>
        <v/>
      </c>
      <c r="E186" t="str">
        <f>IF('Input Data'!E188="","",'Input Data'!E188*VLOOKUP((MATCH('Input Data'!$B$3,'Input Data 2'!$K$2:$K$5,0)),'Input Data 2'!$L$2:$N$5,3,FALSE))</f>
        <v/>
      </c>
      <c r="G186" s="17">
        <v>172</v>
      </c>
      <c r="H186" s="61"/>
      <c r="I186" t="str">
        <f>IF('Input Data'!I188="","",'Input Data'!I188*VLOOKUP((MATCH('Input Data'!$B$3,'Input Data 2'!$K$2:$K$5,0)),'Input Data 2'!$L$2:$N$5,3,FALSE))</f>
        <v/>
      </c>
      <c r="J186" t="str">
        <f>IF('Input Data'!J188="","",'Input Data'!J188*VLOOKUP((MATCH('Input Data'!$B$3,'Input Data 2'!$K$2:$K$5,0)),'Input Data 2'!$L$2:$N$5,3,FALSE))</f>
        <v/>
      </c>
      <c r="K186" t="str">
        <f>IF('Input Data'!K188="","",'Input Data'!K188*VLOOKUP((MATCH('Input Data'!$B$3,'Input Data 2'!$K$2:$K$5,0)),'Input Data 2'!$L$2:$N$5,3,FALSE))</f>
        <v/>
      </c>
      <c r="M186" s="17">
        <v>172</v>
      </c>
      <c r="N186" s="61"/>
      <c r="O186" t="str">
        <f>IF('Input Data'!O188="","",'Input Data'!O188*VLOOKUP((MATCH('Input Data'!$B$3,'Input Data 2'!$K$2:$K$5,0)),'Input Data 2'!$L$2:$N$5,3,FALSE))</f>
        <v/>
      </c>
      <c r="P186" t="str">
        <f>IF('Input Data'!P188="","",'Input Data'!P188*VLOOKUP((MATCH('Input Data'!$B$3,'Input Data 2'!$K$2:$K$5,0)),'Input Data 2'!$L$2:$N$5,3,FALSE))</f>
        <v/>
      </c>
      <c r="Q186" t="str">
        <f>IF('Input Data'!Q188="","",'Input Data'!Q188*VLOOKUP((MATCH('Input Data'!$B$3,'Input Data 2'!$K$2:$K$5,0)),'Input Data 2'!$L$2:$N$5,3,FALSE))</f>
        <v/>
      </c>
      <c r="S186" s="17">
        <v>172</v>
      </c>
      <c r="T186" s="61"/>
      <c r="U186" t="str">
        <f>IF('Input Data'!U188="","",'Input Data'!U188*VLOOKUP((MATCH('Input Data'!$B$3,'Input Data 2'!$K$2:$K$5,0)),'Input Data 2'!$L$2:$N$5,3,FALSE))</f>
        <v/>
      </c>
      <c r="V186" t="str">
        <f>IF('Input Data'!V188="","",'Input Data'!V188*VLOOKUP((MATCH('Input Data'!$B$3,'Input Data 2'!$K$2:$K$5,0)),'Input Data 2'!$L$2:$N$5,3,FALSE))</f>
        <v/>
      </c>
      <c r="W186" t="str">
        <f>IF('Input Data'!W188="","",'Input Data'!W188*VLOOKUP((MATCH('Input Data'!$B$3,'Input Data 2'!$K$2:$K$5,0)),'Input Data 2'!$L$2:$N$5,3,FALSE))</f>
        <v/>
      </c>
      <c r="Y186" s="17">
        <v>172</v>
      </c>
      <c r="Z186" s="61"/>
      <c r="AA186" t="str">
        <f>IF('Input Data'!AA188="","",'Input Data'!AA188*VLOOKUP((MATCH('Input Data'!$B$3,'Input Data 2'!$K$2:$K$5,0)),'Input Data 2'!$L$2:$N$5,3,FALSE))</f>
        <v/>
      </c>
      <c r="AB186" t="str">
        <f>IF('Input Data'!AB188="","",'Input Data'!AB188*VLOOKUP((MATCH('Input Data'!$B$3,'Input Data 2'!$K$2:$K$5,0)),'Input Data 2'!$L$2:$N$5,3,FALSE))</f>
        <v/>
      </c>
      <c r="AC186" t="str">
        <f>IF('Input Data'!AC188="","",'Input Data'!AC188*VLOOKUP((MATCH('Input Data'!$B$3,'Input Data 2'!$K$2:$K$5,0)),'Input Data 2'!$L$2:$N$5,3,FALSE))</f>
        <v/>
      </c>
    </row>
    <row r="187" spans="1:29" x14ac:dyDescent="0.3">
      <c r="A187" s="17">
        <v>173</v>
      </c>
      <c r="B187" s="61"/>
      <c r="C187" t="str">
        <f>IF('Input Data'!C189="","",'Input Data'!C189*VLOOKUP((MATCH('Input Data'!$B$3,'Input Data 2'!$K$2:$K$5,0)),'Input Data 2'!$L$2:$N$5,3,FALSE))</f>
        <v/>
      </c>
      <c r="D187" t="str">
        <f>IF('Input Data'!D189="","",'Input Data'!D189*VLOOKUP((MATCH('Input Data'!$B$3,'Input Data 2'!$K$2:$K$5,0)),'Input Data 2'!$L$2:$N$5,3,FALSE))</f>
        <v/>
      </c>
      <c r="E187" t="str">
        <f>IF('Input Data'!E189="","",'Input Data'!E189*VLOOKUP((MATCH('Input Data'!$B$3,'Input Data 2'!$K$2:$K$5,0)),'Input Data 2'!$L$2:$N$5,3,FALSE))</f>
        <v/>
      </c>
      <c r="G187" s="17">
        <v>173</v>
      </c>
      <c r="H187" s="61"/>
      <c r="I187" t="str">
        <f>IF('Input Data'!I189="","",'Input Data'!I189*VLOOKUP((MATCH('Input Data'!$B$3,'Input Data 2'!$K$2:$K$5,0)),'Input Data 2'!$L$2:$N$5,3,FALSE))</f>
        <v/>
      </c>
      <c r="J187" t="str">
        <f>IF('Input Data'!J189="","",'Input Data'!J189*VLOOKUP((MATCH('Input Data'!$B$3,'Input Data 2'!$K$2:$K$5,0)),'Input Data 2'!$L$2:$N$5,3,FALSE))</f>
        <v/>
      </c>
      <c r="K187" t="str">
        <f>IF('Input Data'!K189="","",'Input Data'!K189*VLOOKUP((MATCH('Input Data'!$B$3,'Input Data 2'!$K$2:$K$5,0)),'Input Data 2'!$L$2:$N$5,3,FALSE))</f>
        <v/>
      </c>
      <c r="M187" s="17">
        <v>173</v>
      </c>
      <c r="N187" s="61"/>
      <c r="O187" t="str">
        <f>IF('Input Data'!O189="","",'Input Data'!O189*VLOOKUP((MATCH('Input Data'!$B$3,'Input Data 2'!$K$2:$K$5,0)),'Input Data 2'!$L$2:$N$5,3,FALSE))</f>
        <v/>
      </c>
      <c r="P187" t="str">
        <f>IF('Input Data'!P189="","",'Input Data'!P189*VLOOKUP((MATCH('Input Data'!$B$3,'Input Data 2'!$K$2:$K$5,0)),'Input Data 2'!$L$2:$N$5,3,FALSE))</f>
        <v/>
      </c>
      <c r="Q187" t="str">
        <f>IF('Input Data'!Q189="","",'Input Data'!Q189*VLOOKUP((MATCH('Input Data'!$B$3,'Input Data 2'!$K$2:$K$5,0)),'Input Data 2'!$L$2:$N$5,3,FALSE))</f>
        <v/>
      </c>
      <c r="S187" s="17">
        <v>173</v>
      </c>
      <c r="T187" s="61"/>
      <c r="U187" t="str">
        <f>IF('Input Data'!U189="","",'Input Data'!U189*VLOOKUP((MATCH('Input Data'!$B$3,'Input Data 2'!$K$2:$K$5,0)),'Input Data 2'!$L$2:$N$5,3,FALSE))</f>
        <v/>
      </c>
      <c r="V187" t="str">
        <f>IF('Input Data'!V189="","",'Input Data'!V189*VLOOKUP((MATCH('Input Data'!$B$3,'Input Data 2'!$K$2:$K$5,0)),'Input Data 2'!$L$2:$N$5,3,FALSE))</f>
        <v/>
      </c>
      <c r="W187" t="str">
        <f>IF('Input Data'!W189="","",'Input Data'!W189*VLOOKUP((MATCH('Input Data'!$B$3,'Input Data 2'!$K$2:$K$5,0)),'Input Data 2'!$L$2:$N$5,3,FALSE))</f>
        <v/>
      </c>
      <c r="Y187" s="17">
        <v>173</v>
      </c>
      <c r="Z187" s="61"/>
      <c r="AA187" t="str">
        <f>IF('Input Data'!AA189="","",'Input Data'!AA189*VLOOKUP((MATCH('Input Data'!$B$3,'Input Data 2'!$K$2:$K$5,0)),'Input Data 2'!$L$2:$N$5,3,FALSE))</f>
        <v/>
      </c>
      <c r="AB187" t="str">
        <f>IF('Input Data'!AB189="","",'Input Data'!AB189*VLOOKUP((MATCH('Input Data'!$B$3,'Input Data 2'!$K$2:$K$5,0)),'Input Data 2'!$L$2:$N$5,3,FALSE))</f>
        <v/>
      </c>
      <c r="AC187" t="str">
        <f>IF('Input Data'!AC189="","",'Input Data'!AC189*VLOOKUP((MATCH('Input Data'!$B$3,'Input Data 2'!$K$2:$K$5,0)),'Input Data 2'!$L$2:$N$5,3,FALSE))</f>
        <v/>
      </c>
    </row>
    <row r="188" spans="1:29" x14ac:dyDescent="0.3">
      <c r="A188" s="17">
        <v>174</v>
      </c>
      <c r="B188" s="61"/>
      <c r="C188" t="str">
        <f>IF('Input Data'!C190="","",'Input Data'!C190*VLOOKUP((MATCH('Input Data'!$B$3,'Input Data 2'!$K$2:$K$5,0)),'Input Data 2'!$L$2:$N$5,3,FALSE))</f>
        <v/>
      </c>
      <c r="D188" t="str">
        <f>IF('Input Data'!D190="","",'Input Data'!D190*VLOOKUP((MATCH('Input Data'!$B$3,'Input Data 2'!$K$2:$K$5,0)),'Input Data 2'!$L$2:$N$5,3,FALSE))</f>
        <v/>
      </c>
      <c r="E188" t="str">
        <f>IF('Input Data'!E190="","",'Input Data'!E190*VLOOKUP((MATCH('Input Data'!$B$3,'Input Data 2'!$K$2:$K$5,0)),'Input Data 2'!$L$2:$N$5,3,FALSE))</f>
        <v/>
      </c>
      <c r="G188" s="17">
        <v>174</v>
      </c>
      <c r="H188" s="61"/>
      <c r="I188" t="str">
        <f>IF('Input Data'!I190="","",'Input Data'!I190*VLOOKUP((MATCH('Input Data'!$B$3,'Input Data 2'!$K$2:$K$5,0)),'Input Data 2'!$L$2:$N$5,3,FALSE))</f>
        <v/>
      </c>
      <c r="J188" t="str">
        <f>IF('Input Data'!J190="","",'Input Data'!J190*VLOOKUP((MATCH('Input Data'!$B$3,'Input Data 2'!$K$2:$K$5,0)),'Input Data 2'!$L$2:$N$5,3,FALSE))</f>
        <v/>
      </c>
      <c r="K188" t="str">
        <f>IF('Input Data'!K190="","",'Input Data'!K190*VLOOKUP((MATCH('Input Data'!$B$3,'Input Data 2'!$K$2:$K$5,0)),'Input Data 2'!$L$2:$N$5,3,FALSE))</f>
        <v/>
      </c>
      <c r="M188" s="17">
        <v>174</v>
      </c>
      <c r="N188" s="61"/>
      <c r="O188" t="str">
        <f>IF('Input Data'!O190="","",'Input Data'!O190*VLOOKUP((MATCH('Input Data'!$B$3,'Input Data 2'!$K$2:$K$5,0)),'Input Data 2'!$L$2:$N$5,3,FALSE))</f>
        <v/>
      </c>
      <c r="P188" t="str">
        <f>IF('Input Data'!P190="","",'Input Data'!P190*VLOOKUP((MATCH('Input Data'!$B$3,'Input Data 2'!$K$2:$K$5,0)),'Input Data 2'!$L$2:$N$5,3,FALSE))</f>
        <v/>
      </c>
      <c r="Q188" t="str">
        <f>IF('Input Data'!Q190="","",'Input Data'!Q190*VLOOKUP((MATCH('Input Data'!$B$3,'Input Data 2'!$K$2:$K$5,0)),'Input Data 2'!$L$2:$N$5,3,FALSE))</f>
        <v/>
      </c>
      <c r="S188" s="17">
        <v>174</v>
      </c>
      <c r="T188" s="61"/>
      <c r="U188" t="str">
        <f>IF('Input Data'!U190="","",'Input Data'!U190*VLOOKUP((MATCH('Input Data'!$B$3,'Input Data 2'!$K$2:$K$5,0)),'Input Data 2'!$L$2:$N$5,3,FALSE))</f>
        <v/>
      </c>
      <c r="V188" t="str">
        <f>IF('Input Data'!V190="","",'Input Data'!V190*VLOOKUP((MATCH('Input Data'!$B$3,'Input Data 2'!$K$2:$K$5,0)),'Input Data 2'!$L$2:$N$5,3,FALSE))</f>
        <v/>
      </c>
      <c r="W188" t="str">
        <f>IF('Input Data'!W190="","",'Input Data'!W190*VLOOKUP((MATCH('Input Data'!$B$3,'Input Data 2'!$K$2:$K$5,0)),'Input Data 2'!$L$2:$N$5,3,FALSE))</f>
        <v/>
      </c>
      <c r="Y188" s="17">
        <v>174</v>
      </c>
      <c r="Z188" s="61"/>
      <c r="AA188" t="str">
        <f>IF('Input Data'!AA190="","",'Input Data'!AA190*VLOOKUP((MATCH('Input Data'!$B$3,'Input Data 2'!$K$2:$K$5,0)),'Input Data 2'!$L$2:$N$5,3,FALSE))</f>
        <v/>
      </c>
      <c r="AB188" t="str">
        <f>IF('Input Data'!AB190="","",'Input Data'!AB190*VLOOKUP((MATCH('Input Data'!$B$3,'Input Data 2'!$K$2:$K$5,0)),'Input Data 2'!$L$2:$N$5,3,FALSE))</f>
        <v/>
      </c>
      <c r="AC188" t="str">
        <f>IF('Input Data'!AC190="","",'Input Data'!AC190*VLOOKUP((MATCH('Input Data'!$B$3,'Input Data 2'!$K$2:$K$5,0)),'Input Data 2'!$L$2:$N$5,3,FALSE))</f>
        <v/>
      </c>
    </row>
    <row r="189" spans="1:29" x14ac:dyDescent="0.3">
      <c r="A189" s="17">
        <v>175</v>
      </c>
      <c r="B189" s="61"/>
      <c r="C189" t="str">
        <f>IF('Input Data'!C191="","",'Input Data'!C191*VLOOKUP((MATCH('Input Data'!$B$3,'Input Data 2'!$K$2:$K$5,0)),'Input Data 2'!$L$2:$N$5,3,FALSE))</f>
        <v/>
      </c>
      <c r="D189" t="str">
        <f>IF('Input Data'!D191="","",'Input Data'!D191*VLOOKUP((MATCH('Input Data'!$B$3,'Input Data 2'!$K$2:$K$5,0)),'Input Data 2'!$L$2:$N$5,3,FALSE))</f>
        <v/>
      </c>
      <c r="E189" t="str">
        <f>IF('Input Data'!E191="","",'Input Data'!E191*VLOOKUP((MATCH('Input Data'!$B$3,'Input Data 2'!$K$2:$K$5,0)),'Input Data 2'!$L$2:$N$5,3,FALSE))</f>
        <v/>
      </c>
      <c r="G189" s="17">
        <v>175</v>
      </c>
      <c r="H189" s="61"/>
      <c r="I189" t="str">
        <f>IF('Input Data'!I191="","",'Input Data'!I191*VLOOKUP((MATCH('Input Data'!$B$3,'Input Data 2'!$K$2:$K$5,0)),'Input Data 2'!$L$2:$N$5,3,FALSE))</f>
        <v/>
      </c>
      <c r="J189" t="str">
        <f>IF('Input Data'!J191="","",'Input Data'!J191*VLOOKUP((MATCH('Input Data'!$B$3,'Input Data 2'!$K$2:$K$5,0)),'Input Data 2'!$L$2:$N$5,3,FALSE))</f>
        <v/>
      </c>
      <c r="K189" t="str">
        <f>IF('Input Data'!K191="","",'Input Data'!K191*VLOOKUP((MATCH('Input Data'!$B$3,'Input Data 2'!$K$2:$K$5,0)),'Input Data 2'!$L$2:$N$5,3,FALSE))</f>
        <v/>
      </c>
      <c r="M189" s="17">
        <v>175</v>
      </c>
      <c r="N189" s="61"/>
      <c r="O189" t="str">
        <f>IF('Input Data'!O191="","",'Input Data'!O191*VLOOKUP((MATCH('Input Data'!$B$3,'Input Data 2'!$K$2:$K$5,0)),'Input Data 2'!$L$2:$N$5,3,FALSE))</f>
        <v/>
      </c>
      <c r="P189" t="str">
        <f>IF('Input Data'!P191="","",'Input Data'!P191*VLOOKUP((MATCH('Input Data'!$B$3,'Input Data 2'!$K$2:$K$5,0)),'Input Data 2'!$L$2:$N$5,3,FALSE))</f>
        <v/>
      </c>
      <c r="Q189" t="str">
        <f>IF('Input Data'!Q191="","",'Input Data'!Q191*VLOOKUP((MATCH('Input Data'!$B$3,'Input Data 2'!$K$2:$K$5,0)),'Input Data 2'!$L$2:$N$5,3,FALSE))</f>
        <v/>
      </c>
      <c r="S189" s="17">
        <v>175</v>
      </c>
      <c r="T189" s="61"/>
      <c r="U189" t="str">
        <f>IF('Input Data'!U191="","",'Input Data'!U191*VLOOKUP((MATCH('Input Data'!$B$3,'Input Data 2'!$K$2:$K$5,0)),'Input Data 2'!$L$2:$N$5,3,FALSE))</f>
        <v/>
      </c>
      <c r="V189" t="str">
        <f>IF('Input Data'!V191="","",'Input Data'!V191*VLOOKUP((MATCH('Input Data'!$B$3,'Input Data 2'!$K$2:$K$5,0)),'Input Data 2'!$L$2:$N$5,3,FALSE))</f>
        <v/>
      </c>
      <c r="W189" t="str">
        <f>IF('Input Data'!W191="","",'Input Data'!W191*VLOOKUP((MATCH('Input Data'!$B$3,'Input Data 2'!$K$2:$K$5,0)),'Input Data 2'!$L$2:$N$5,3,FALSE))</f>
        <v/>
      </c>
      <c r="Y189" s="17">
        <v>175</v>
      </c>
      <c r="Z189" s="61"/>
      <c r="AA189" t="str">
        <f>IF('Input Data'!AA191="","",'Input Data'!AA191*VLOOKUP((MATCH('Input Data'!$B$3,'Input Data 2'!$K$2:$K$5,0)),'Input Data 2'!$L$2:$N$5,3,FALSE))</f>
        <v/>
      </c>
      <c r="AB189" t="str">
        <f>IF('Input Data'!AB191="","",'Input Data'!AB191*VLOOKUP((MATCH('Input Data'!$B$3,'Input Data 2'!$K$2:$K$5,0)),'Input Data 2'!$L$2:$N$5,3,FALSE))</f>
        <v/>
      </c>
      <c r="AC189" t="str">
        <f>IF('Input Data'!AC191="","",'Input Data'!AC191*VLOOKUP((MATCH('Input Data'!$B$3,'Input Data 2'!$K$2:$K$5,0)),'Input Data 2'!$L$2:$N$5,3,FALSE))</f>
        <v/>
      </c>
    </row>
    <row r="190" spans="1:29" x14ac:dyDescent="0.3">
      <c r="A190" s="17">
        <v>176</v>
      </c>
      <c r="B190" s="61"/>
      <c r="C190" t="str">
        <f>IF('Input Data'!C192="","",'Input Data'!C192*VLOOKUP((MATCH('Input Data'!$B$3,'Input Data 2'!$K$2:$K$5,0)),'Input Data 2'!$L$2:$N$5,3,FALSE))</f>
        <v/>
      </c>
      <c r="D190" t="str">
        <f>IF('Input Data'!D192="","",'Input Data'!D192*VLOOKUP((MATCH('Input Data'!$B$3,'Input Data 2'!$K$2:$K$5,0)),'Input Data 2'!$L$2:$N$5,3,FALSE))</f>
        <v/>
      </c>
      <c r="E190" t="str">
        <f>IF('Input Data'!E192="","",'Input Data'!E192*VLOOKUP((MATCH('Input Data'!$B$3,'Input Data 2'!$K$2:$K$5,0)),'Input Data 2'!$L$2:$N$5,3,FALSE))</f>
        <v/>
      </c>
      <c r="G190" s="17">
        <v>176</v>
      </c>
      <c r="H190" s="61"/>
      <c r="I190" t="str">
        <f>IF('Input Data'!I192="","",'Input Data'!I192*VLOOKUP((MATCH('Input Data'!$B$3,'Input Data 2'!$K$2:$K$5,0)),'Input Data 2'!$L$2:$N$5,3,FALSE))</f>
        <v/>
      </c>
      <c r="J190" t="str">
        <f>IF('Input Data'!J192="","",'Input Data'!J192*VLOOKUP((MATCH('Input Data'!$B$3,'Input Data 2'!$K$2:$K$5,0)),'Input Data 2'!$L$2:$N$5,3,FALSE))</f>
        <v/>
      </c>
      <c r="K190" t="str">
        <f>IF('Input Data'!K192="","",'Input Data'!K192*VLOOKUP((MATCH('Input Data'!$B$3,'Input Data 2'!$K$2:$K$5,0)),'Input Data 2'!$L$2:$N$5,3,FALSE))</f>
        <v/>
      </c>
      <c r="M190" s="17">
        <v>176</v>
      </c>
      <c r="N190" s="61"/>
      <c r="O190" t="str">
        <f>IF('Input Data'!O192="","",'Input Data'!O192*VLOOKUP((MATCH('Input Data'!$B$3,'Input Data 2'!$K$2:$K$5,0)),'Input Data 2'!$L$2:$N$5,3,FALSE))</f>
        <v/>
      </c>
      <c r="P190" t="str">
        <f>IF('Input Data'!P192="","",'Input Data'!P192*VLOOKUP((MATCH('Input Data'!$B$3,'Input Data 2'!$K$2:$K$5,0)),'Input Data 2'!$L$2:$N$5,3,FALSE))</f>
        <v/>
      </c>
      <c r="Q190" t="str">
        <f>IF('Input Data'!Q192="","",'Input Data'!Q192*VLOOKUP((MATCH('Input Data'!$B$3,'Input Data 2'!$K$2:$K$5,0)),'Input Data 2'!$L$2:$N$5,3,FALSE))</f>
        <v/>
      </c>
      <c r="S190" s="17">
        <v>176</v>
      </c>
      <c r="T190" s="61"/>
      <c r="U190" t="str">
        <f>IF('Input Data'!U192="","",'Input Data'!U192*VLOOKUP((MATCH('Input Data'!$B$3,'Input Data 2'!$K$2:$K$5,0)),'Input Data 2'!$L$2:$N$5,3,FALSE))</f>
        <v/>
      </c>
      <c r="V190" t="str">
        <f>IF('Input Data'!V192="","",'Input Data'!V192*VLOOKUP((MATCH('Input Data'!$B$3,'Input Data 2'!$K$2:$K$5,0)),'Input Data 2'!$L$2:$N$5,3,FALSE))</f>
        <v/>
      </c>
      <c r="W190" t="str">
        <f>IF('Input Data'!W192="","",'Input Data'!W192*VLOOKUP((MATCH('Input Data'!$B$3,'Input Data 2'!$K$2:$K$5,0)),'Input Data 2'!$L$2:$N$5,3,FALSE))</f>
        <v/>
      </c>
      <c r="Y190" s="17">
        <v>176</v>
      </c>
      <c r="Z190" s="61"/>
      <c r="AA190" t="str">
        <f>IF('Input Data'!AA192="","",'Input Data'!AA192*VLOOKUP((MATCH('Input Data'!$B$3,'Input Data 2'!$K$2:$K$5,0)),'Input Data 2'!$L$2:$N$5,3,FALSE))</f>
        <v/>
      </c>
      <c r="AB190" t="str">
        <f>IF('Input Data'!AB192="","",'Input Data'!AB192*VLOOKUP((MATCH('Input Data'!$B$3,'Input Data 2'!$K$2:$K$5,0)),'Input Data 2'!$L$2:$N$5,3,FALSE))</f>
        <v/>
      </c>
      <c r="AC190" t="str">
        <f>IF('Input Data'!AC192="","",'Input Data'!AC192*VLOOKUP((MATCH('Input Data'!$B$3,'Input Data 2'!$K$2:$K$5,0)),'Input Data 2'!$L$2:$N$5,3,FALSE))</f>
        <v/>
      </c>
    </row>
    <row r="191" spans="1:29" x14ac:dyDescent="0.3">
      <c r="A191" s="17">
        <v>177</v>
      </c>
      <c r="B191" s="61"/>
      <c r="C191" t="str">
        <f>IF('Input Data'!C193="","",'Input Data'!C193*VLOOKUP((MATCH('Input Data'!$B$3,'Input Data 2'!$K$2:$K$5,0)),'Input Data 2'!$L$2:$N$5,3,FALSE))</f>
        <v/>
      </c>
      <c r="D191" t="str">
        <f>IF('Input Data'!D193="","",'Input Data'!D193*VLOOKUP((MATCH('Input Data'!$B$3,'Input Data 2'!$K$2:$K$5,0)),'Input Data 2'!$L$2:$N$5,3,FALSE))</f>
        <v/>
      </c>
      <c r="E191" t="str">
        <f>IF('Input Data'!E193="","",'Input Data'!E193*VLOOKUP((MATCH('Input Data'!$B$3,'Input Data 2'!$K$2:$K$5,0)),'Input Data 2'!$L$2:$N$5,3,FALSE))</f>
        <v/>
      </c>
      <c r="G191" s="17">
        <v>177</v>
      </c>
      <c r="H191" s="61"/>
      <c r="I191" t="str">
        <f>IF('Input Data'!I193="","",'Input Data'!I193*VLOOKUP((MATCH('Input Data'!$B$3,'Input Data 2'!$K$2:$K$5,0)),'Input Data 2'!$L$2:$N$5,3,FALSE))</f>
        <v/>
      </c>
      <c r="J191" t="str">
        <f>IF('Input Data'!J193="","",'Input Data'!J193*VLOOKUP((MATCH('Input Data'!$B$3,'Input Data 2'!$K$2:$K$5,0)),'Input Data 2'!$L$2:$N$5,3,FALSE))</f>
        <v/>
      </c>
      <c r="K191" t="str">
        <f>IF('Input Data'!K193="","",'Input Data'!K193*VLOOKUP((MATCH('Input Data'!$B$3,'Input Data 2'!$K$2:$K$5,0)),'Input Data 2'!$L$2:$N$5,3,FALSE))</f>
        <v/>
      </c>
      <c r="M191" s="17">
        <v>177</v>
      </c>
      <c r="N191" s="61"/>
      <c r="O191" t="str">
        <f>IF('Input Data'!O193="","",'Input Data'!O193*VLOOKUP((MATCH('Input Data'!$B$3,'Input Data 2'!$K$2:$K$5,0)),'Input Data 2'!$L$2:$N$5,3,FALSE))</f>
        <v/>
      </c>
      <c r="P191" t="str">
        <f>IF('Input Data'!P193="","",'Input Data'!P193*VLOOKUP((MATCH('Input Data'!$B$3,'Input Data 2'!$K$2:$K$5,0)),'Input Data 2'!$L$2:$N$5,3,FALSE))</f>
        <v/>
      </c>
      <c r="Q191" t="str">
        <f>IF('Input Data'!Q193="","",'Input Data'!Q193*VLOOKUP((MATCH('Input Data'!$B$3,'Input Data 2'!$K$2:$K$5,0)),'Input Data 2'!$L$2:$N$5,3,FALSE))</f>
        <v/>
      </c>
      <c r="S191" s="17">
        <v>177</v>
      </c>
      <c r="T191" s="61"/>
      <c r="U191" t="str">
        <f>IF('Input Data'!U193="","",'Input Data'!U193*VLOOKUP((MATCH('Input Data'!$B$3,'Input Data 2'!$K$2:$K$5,0)),'Input Data 2'!$L$2:$N$5,3,FALSE))</f>
        <v/>
      </c>
      <c r="V191" t="str">
        <f>IF('Input Data'!V193="","",'Input Data'!V193*VLOOKUP((MATCH('Input Data'!$B$3,'Input Data 2'!$K$2:$K$5,0)),'Input Data 2'!$L$2:$N$5,3,FALSE))</f>
        <v/>
      </c>
      <c r="W191" t="str">
        <f>IF('Input Data'!W193="","",'Input Data'!W193*VLOOKUP((MATCH('Input Data'!$B$3,'Input Data 2'!$K$2:$K$5,0)),'Input Data 2'!$L$2:$N$5,3,FALSE))</f>
        <v/>
      </c>
      <c r="Y191" s="17">
        <v>177</v>
      </c>
      <c r="Z191" s="61"/>
      <c r="AA191" t="str">
        <f>IF('Input Data'!AA193="","",'Input Data'!AA193*VLOOKUP((MATCH('Input Data'!$B$3,'Input Data 2'!$K$2:$K$5,0)),'Input Data 2'!$L$2:$N$5,3,FALSE))</f>
        <v/>
      </c>
      <c r="AB191" t="str">
        <f>IF('Input Data'!AB193="","",'Input Data'!AB193*VLOOKUP((MATCH('Input Data'!$B$3,'Input Data 2'!$K$2:$K$5,0)),'Input Data 2'!$L$2:$N$5,3,FALSE))</f>
        <v/>
      </c>
      <c r="AC191" t="str">
        <f>IF('Input Data'!AC193="","",'Input Data'!AC193*VLOOKUP((MATCH('Input Data'!$B$3,'Input Data 2'!$K$2:$K$5,0)),'Input Data 2'!$L$2:$N$5,3,FALSE))</f>
        <v/>
      </c>
    </row>
    <row r="192" spans="1:29" x14ac:dyDescent="0.3">
      <c r="A192" s="17">
        <v>178</v>
      </c>
      <c r="B192" s="61"/>
      <c r="C192" t="str">
        <f>IF('Input Data'!C194="","",'Input Data'!C194*VLOOKUP((MATCH('Input Data'!$B$3,'Input Data 2'!$K$2:$K$5,0)),'Input Data 2'!$L$2:$N$5,3,FALSE))</f>
        <v/>
      </c>
      <c r="D192" t="str">
        <f>IF('Input Data'!D194="","",'Input Data'!D194*VLOOKUP((MATCH('Input Data'!$B$3,'Input Data 2'!$K$2:$K$5,0)),'Input Data 2'!$L$2:$N$5,3,FALSE))</f>
        <v/>
      </c>
      <c r="E192" t="str">
        <f>IF('Input Data'!E194="","",'Input Data'!E194*VLOOKUP((MATCH('Input Data'!$B$3,'Input Data 2'!$K$2:$K$5,0)),'Input Data 2'!$L$2:$N$5,3,FALSE))</f>
        <v/>
      </c>
      <c r="G192" s="17">
        <v>178</v>
      </c>
      <c r="H192" s="61"/>
      <c r="I192" t="str">
        <f>IF('Input Data'!I194="","",'Input Data'!I194*VLOOKUP((MATCH('Input Data'!$B$3,'Input Data 2'!$K$2:$K$5,0)),'Input Data 2'!$L$2:$N$5,3,FALSE))</f>
        <v/>
      </c>
      <c r="J192" t="str">
        <f>IF('Input Data'!J194="","",'Input Data'!J194*VLOOKUP((MATCH('Input Data'!$B$3,'Input Data 2'!$K$2:$K$5,0)),'Input Data 2'!$L$2:$N$5,3,FALSE))</f>
        <v/>
      </c>
      <c r="K192" t="str">
        <f>IF('Input Data'!K194="","",'Input Data'!K194*VLOOKUP((MATCH('Input Data'!$B$3,'Input Data 2'!$K$2:$K$5,0)),'Input Data 2'!$L$2:$N$5,3,FALSE))</f>
        <v/>
      </c>
      <c r="M192" s="17">
        <v>178</v>
      </c>
      <c r="N192" s="61"/>
      <c r="O192" t="str">
        <f>IF('Input Data'!O194="","",'Input Data'!O194*VLOOKUP((MATCH('Input Data'!$B$3,'Input Data 2'!$K$2:$K$5,0)),'Input Data 2'!$L$2:$N$5,3,FALSE))</f>
        <v/>
      </c>
      <c r="P192" t="str">
        <f>IF('Input Data'!P194="","",'Input Data'!P194*VLOOKUP((MATCH('Input Data'!$B$3,'Input Data 2'!$K$2:$K$5,0)),'Input Data 2'!$L$2:$N$5,3,FALSE))</f>
        <v/>
      </c>
      <c r="Q192" t="str">
        <f>IF('Input Data'!Q194="","",'Input Data'!Q194*VLOOKUP((MATCH('Input Data'!$B$3,'Input Data 2'!$K$2:$K$5,0)),'Input Data 2'!$L$2:$N$5,3,FALSE))</f>
        <v/>
      </c>
      <c r="S192" s="17">
        <v>178</v>
      </c>
      <c r="T192" s="61"/>
      <c r="U192" t="str">
        <f>IF('Input Data'!U194="","",'Input Data'!U194*VLOOKUP((MATCH('Input Data'!$B$3,'Input Data 2'!$K$2:$K$5,0)),'Input Data 2'!$L$2:$N$5,3,FALSE))</f>
        <v/>
      </c>
      <c r="V192" t="str">
        <f>IF('Input Data'!V194="","",'Input Data'!V194*VLOOKUP((MATCH('Input Data'!$B$3,'Input Data 2'!$K$2:$K$5,0)),'Input Data 2'!$L$2:$N$5,3,FALSE))</f>
        <v/>
      </c>
      <c r="W192" t="str">
        <f>IF('Input Data'!W194="","",'Input Data'!W194*VLOOKUP((MATCH('Input Data'!$B$3,'Input Data 2'!$K$2:$K$5,0)),'Input Data 2'!$L$2:$N$5,3,FALSE))</f>
        <v/>
      </c>
      <c r="Y192" s="17">
        <v>178</v>
      </c>
      <c r="Z192" s="61"/>
      <c r="AA192" t="str">
        <f>IF('Input Data'!AA194="","",'Input Data'!AA194*VLOOKUP((MATCH('Input Data'!$B$3,'Input Data 2'!$K$2:$K$5,0)),'Input Data 2'!$L$2:$N$5,3,FALSE))</f>
        <v/>
      </c>
      <c r="AB192" t="str">
        <f>IF('Input Data'!AB194="","",'Input Data'!AB194*VLOOKUP((MATCH('Input Data'!$B$3,'Input Data 2'!$K$2:$K$5,0)),'Input Data 2'!$L$2:$N$5,3,FALSE))</f>
        <v/>
      </c>
      <c r="AC192" t="str">
        <f>IF('Input Data'!AC194="","",'Input Data'!AC194*VLOOKUP((MATCH('Input Data'!$B$3,'Input Data 2'!$K$2:$K$5,0)),'Input Data 2'!$L$2:$N$5,3,FALSE))</f>
        <v/>
      </c>
    </row>
    <row r="193" spans="1:29" x14ac:dyDescent="0.3">
      <c r="A193" s="17">
        <v>179</v>
      </c>
      <c r="B193" s="61"/>
      <c r="C193" t="str">
        <f>IF('Input Data'!C195="","",'Input Data'!C195*VLOOKUP((MATCH('Input Data'!$B$3,'Input Data 2'!$K$2:$K$5,0)),'Input Data 2'!$L$2:$N$5,3,FALSE))</f>
        <v/>
      </c>
      <c r="D193" t="str">
        <f>IF('Input Data'!D195="","",'Input Data'!D195*VLOOKUP((MATCH('Input Data'!$B$3,'Input Data 2'!$K$2:$K$5,0)),'Input Data 2'!$L$2:$N$5,3,FALSE))</f>
        <v/>
      </c>
      <c r="E193" t="str">
        <f>IF('Input Data'!E195="","",'Input Data'!E195*VLOOKUP((MATCH('Input Data'!$B$3,'Input Data 2'!$K$2:$K$5,0)),'Input Data 2'!$L$2:$N$5,3,FALSE))</f>
        <v/>
      </c>
      <c r="G193" s="17">
        <v>179</v>
      </c>
      <c r="H193" s="61"/>
      <c r="I193" t="str">
        <f>IF('Input Data'!I195="","",'Input Data'!I195*VLOOKUP((MATCH('Input Data'!$B$3,'Input Data 2'!$K$2:$K$5,0)),'Input Data 2'!$L$2:$N$5,3,FALSE))</f>
        <v/>
      </c>
      <c r="J193" t="str">
        <f>IF('Input Data'!J195="","",'Input Data'!J195*VLOOKUP((MATCH('Input Data'!$B$3,'Input Data 2'!$K$2:$K$5,0)),'Input Data 2'!$L$2:$N$5,3,FALSE))</f>
        <v/>
      </c>
      <c r="K193" t="str">
        <f>IF('Input Data'!K195="","",'Input Data'!K195*VLOOKUP((MATCH('Input Data'!$B$3,'Input Data 2'!$K$2:$K$5,0)),'Input Data 2'!$L$2:$N$5,3,FALSE))</f>
        <v/>
      </c>
      <c r="M193" s="17">
        <v>179</v>
      </c>
      <c r="N193" s="61"/>
      <c r="O193" t="str">
        <f>IF('Input Data'!O195="","",'Input Data'!O195*VLOOKUP((MATCH('Input Data'!$B$3,'Input Data 2'!$K$2:$K$5,0)),'Input Data 2'!$L$2:$N$5,3,FALSE))</f>
        <v/>
      </c>
      <c r="P193" t="str">
        <f>IF('Input Data'!P195="","",'Input Data'!P195*VLOOKUP((MATCH('Input Data'!$B$3,'Input Data 2'!$K$2:$K$5,0)),'Input Data 2'!$L$2:$N$5,3,FALSE))</f>
        <v/>
      </c>
      <c r="Q193" t="str">
        <f>IF('Input Data'!Q195="","",'Input Data'!Q195*VLOOKUP((MATCH('Input Data'!$B$3,'Input Data 2'!$K$2:$K$5,0)),'Input Data 2'!$L$2:$N$5,3,FALSE))</f>
        <v/>
      </c>
      <c r="S193" s="17">
        <v>179</v>
      </c>
      <c r="T193" s="61"/>
      <c r="U193" t="str">
        <f>IF('Input Data'!U195="","",'Input Data'!U195*VLOOKUP((MATCH('Input Data'!$B$3,'Input Data 2'!$K$2:$K$5,0)),'Input Data 2'!$L$2:$N$5,3,FALSE))</f>
        <v/>
      </c>
      <c r="V193" t="str">
        <f>IF('Input Data'!V195="","",'Input Data'!V195*VLOOKUP((MATCH('Input Data'!$B$3,'Input Data 2'!$K$2:$K$5,0)),'Input Data 2'!$L$2:$N$5,3,FALSE))</f>
        <v/>
      </c>
      <c r="W193" t="str">
        <f>IF('Input Data'!W195="","",'Input Data'!W195*VLOOKUP((MATCH('Input Data'!$B$3,'Input Data 2'!$K$2:$K$5,0)),'Input Data 2'!$L$2:$N$5,3,FALSE))</f>
        <v/>
      </c>
      <c r="Y193" s="17">
        <v>179</v>
      </c>
      <c r="Z193" s="61"/>
      <c r="AA193" t="str">
        <f>IF('Input Data'!AA195="","",'Input Data'!AA195*VLOOKUP((MATCH('Input Data'!$B$3,'Input Data 2'!$K$2:$K$5,0)),'Input Data 2'!$L$2:$N$5,3,FALSE))</f>
        <v/>
      </c>
      <c r="AB193" t="str">
        <f>IF('Input Data'!AB195="","",'Input Data'!AB195*VLOOKUP((MATCH('Input Data'!$B$3,'Input Data 2'!$K$2:$K$5,0)),'Input Data 2'!$L$2:$N$5,3,FALSE))</f>
        <v/>
      </c>
      <c r="AC193" t="str">
        <f>IF('Input Data'!AC195="","",'Input Data'!AC195*VLOOKUP((MATCH('Input Data'!$B$3,'Input Data 2'!$K$2:$K$5,0)),'Input Data 2'!$L$2:$N$5,3,FALSE))</f>
        <v/>
      </c>
    </row>
    <row r="194" spans="1:29" x14ac:dyDescent="0.3">
      <c r="A194" s="17">
        <v>180</v>
      </c>
      <c r="B194" s="61"/>
      <c r="C194" t="str">
        <f>IF('Input Data'!C196="","",'Input Data'!C196*VLOOKUP((MATCH('Input Data'!$B$3,'Input Data 2'!$K$2:$K$5,0)),'Input Data 2'!$L$2:$N$5,3,FALSE))</f>
        <v/>
      </c>
      <c r="D194" t="str">
        <f>IF('Input Data'!D196="","",'Input Data'!D196*VLOOKUP((MATCH('Input Data'!$B$3,'Input Data 2'!$K$2:$K$5,0)),'Input Data 2'!$L$2:$N$5,3,FALSE))</f>
        <v/>
      </c>
      <c r="E194" t="str">
        <f>IF('Input Data'!E196="","",'Input Data'!E196*VLOOKUP((MATCH('Input Data'!$B$3,'Input Data 2'!$K$2:$K$5,0)),'Input Data 2'!$L$2:$N$5,3,FALSE))</f>
        <v/>
      </c>
      <c r="G194" s="17">
        <v>180</v>
      </c>
      <c r="H194" s="61"/>
      <c r="I194" t="str">
        <f>IF('Input Data'!I196="","",'Input Data'!I196*VLOOKUP((MATCH('Input Data'!$B$3,'Input Data 2'!$K$2:$K$5,0)),'Input Data 2'!$L$2:$N$5,3,FALSE))</f>
        <v/>
      </c>
      <c r="J194" t="str">
        <f>IF('Input Data'!J196="","",'Input Data'!J196*VLOOKUP((MATCH('Input Data'!$B$3,'Input Data 2'!$K$2:$K$5,0)),'Input Data 2'!$L$2:$N$5,3,FALSE))</f>
        <v/>
      </c>
      <c r="K194" t="str">
        <f>IF('Input Data'!K196="","",'Input Data'!K196*VLOOKUP((MATCH('Input Data'!$B$3,'Input Data 2'!$K$2:$K$5,0)),'Input Data 2'!$L$2:$N$5,3,FALSE))</f>
        <v/>
      </c>
      <c r="M194" s="17">
        <v>180</v>
      </c>
      <c r="N194" s="61"/>
      <c r="O194" t="str">
        <f>IF('Input Data'!O196="","",'Input Data'!O196*VLOOKUP((MATCH('Input Data'!$B$3,'Input Data 2'!$K$2:$K$5,0)),'Input Data 2'!$L$2:$N$5,3,FALSE))</f>
        <v/>
      </c>
      <c r="P194" t="str">
        <f>IF('Input Data'!P196="","",'Input Data'!P196*VLOOKUP((MATCH('Input Data'!$B$3,'Input Data 2'!$K$2:$K$5,0)),'Input Data 2'!$L$2:$N$5,3,FALSE))</f>
        <v/>
      </c>
      <c r="Q194" t="str">
        <f>IF('Input Data'!Q196="","",'Input Data'!Q196*VLOOKUP((MATCH('Input Data'!$B$3,'Input Data 2'!$K$2:$K$5,0)),'Input Data 2'!$L$2:$N$5,3,FALSE))</f>
        <v/>
      </c>
      <c r="S194" s="17">
        <v>180</v>
      </c>
      <c r="T194" s="61"/>
      <c r="U194" t="str">
        <f>IF('Input Data'!U196="","",'Input Data'!U196*VLOOKUP((MATCH('Input Data'!$B$3,'Input Data 2'!$K$2:$K$5,0)),'Input Data 2'!$L$2:$N$5,3,FALSE))</f>
        <v/>
      </c>
      <c r="V194" t="str">
        <f>IF('Input Data'!V196="","",'Input Data'!V196*VLOOKUP((MATCH('Input Data'!$B$3,'Input Data 2'!$K$2:$K$5,0)),'Input Data 2'!$L$2:$N$5,3,FALSE))</f>
        <v/>
      </c>
      <c r="W194" t="str">
        <f>IF('Input Data'!W196="","",'Input Data'!W196*VLOOKUP((MATCH('Input Data'!$B$3,'Input Data 2'!$K$2:$K$5,0)),'Input Data 2'!$L$2:$N$5,3,FALSE))</f>
        <v/>
      </c>
      <c r="Y194" s="17">
        <v>180</v>
      </c>
      <c r="Z194" s="61"/>
      <c r="AA194" t="str">
        <f>IF('Input Data'!AA196="","",'Input Data'!AA196*VLOOKUP((MATCH('Input Data'!$B$3,'Input Data 2'!$K$2:$K$5,0)),'Input Data 2'!$L$2:$N$5,3,FALSE))</f>
        <v/>
      </c>
      <c r="AB194" t="str">
        <f>IF('Input Data'!AB196="","",'Input Data'!AB196*VLOOKUP((MATCH('Input Data'!$B$3,'Input Data 2'!$K$2:$K$5,0)),'Input Data 2'!$L$2:$N$5,3,FALSE))</f>
        <v/>
      </c>
      <c r="AC194" t="str">
        <f>IF('Input Data'!AC196="","",'Input Data'!AC196*VLOOKUP((MATCH('Input Data'!$B$3,'Input Data 2'!$K$2:$K$5,0)),'Input Data 2'!$L$2:$N$5,3,FALSE))</f>
        <v/>
      </c>
    </row>
    <row r="195" spans="1:29" x14ac:dyDescent="0.3">
      <c r="A195" s="17">
        <v>181</v>
      </c>
      <c r="B195" s="61"/>
      <c r="C195" t="str">
        <f>IF('Input Data'!C197="","",'Input Data'!C197*VLOOKUP((MATCH('Input Data'!$B$3,'Input Data 2'!$K$2:$K$5,0)),'Input Data 2'!$L$2:$N$5,3,FALSE))</f>
        <v/>
      </c>
      <c r="D195" t="str">
        <f>IF('Input Data'!D197="","",'Input Data'!D197*VLOOKUP((MATCH('Input Data'!$B$3,'Input Data 2'!$K$2:$K$5,0)),'Input Data 2'!$L$2:$N$5,3,FALSE))</f>
        <v/>
      </c>
      <c r="E195" t="str">
        <f>IF('Input Data'!E197="","",'Input Data'!E197*VLOOKUP((MATCH('Input Data'!$B$3,'Input Data 2'!$K$2:$K$5,0)),'Input Data 2'!$L$2:$N$5,3,FALSE))</f>
        <v/>
      </c>
      <c r="G195" s="17">
        <v>181</v>
      </c>
      <c r="H195" s="61"/>
      <c r="I195" t="str">
        <f>IF('Input Data'!I197="","",'Input Data'!I197*VLOOKUP((MATCH('Input Data'!$B$3,'Input Data 2'!$K$2:$K$5,0)),'Input Data 2'!$L$2:$N$5,3,FALSE))</f>
        <v/>
      </c>
      <c r="J195" t="str">
        <f>IF('Input Data'!J197="","",'Input Data'!J197*VLOOKUP((MATCH('Input Data'!$B$3,'Input Data 2'!$K$2:$K$5,0)),'Input Data 2'!$L$2:$N$5,3,FALSE))</f>
        <v/>
      </c>
      <c r="K195" t="str">
        <f>IF('Input Data'!K197="","",'Input Data'!K197*VLOOKUP((MATCH('Input Data'!$B$3,'Input Data 2'!$K$2:$K$5,0)),'Input Data 2'!$L$2:$N$5,3,FALSE))</f>
        <v/>
      </c>
      <c r="M195" s="17">
        <v>181</v>
      </c>
      <c r="N195" s="61"/>
      <c r="O195" t="str">
        <f>IF('Input Data'!O197="","",'Input Data'!O197*VLOOKUP((MATCH('Input Data'!$B$3,'Input Data 2'!$K$2:$K$5,0)),'Input Data 2'!$L$2:$N$5,3,FALSE))</f>
        <v/>
      </c>
      <c r="P195" t="str">
        <f>IF('Input Data'!P197="","",'Input Data'!P197*VLOOKUP((MATCH('Input Data'!$B$3,'Input Data 2'!$K$2:$K$5,0)),'Input Data 2'!$L$2:$N$5,3,FALSE))</f>
        <v/>
      </c>
      <c r="Q195" t="str">
        <f>IF('Input Data'!Q197="","",'Input Data'!Q197*VLOOKUP((MATCH('Input Data'!$B$3,'Input Data 2'!$K$2:$K$5,0)),'Input Data 2'!$L$2:$N$5,3,FALSE))</f>
        <v/>
      </c>
      <c r="S195" s="17">
        <v>181</v>
      </c>
      <c r="T195" s="61"/>
      <c r="U195" t="str">
        <f>IF('Input Data'!U197="","",'Input Data'!U197*VLOOKUP((MATCH('Input Data'!$B$3,'Input Data 2'!$K$2:$K$5,0)),'Input Data 2'!$L$2:$N$5,3,FALSE))</f>
        <v/>
      </c>
      <c r="V195" t="str">
        <f>IF('Input Data'!V197="","",'Input Data'!V197*VLOOKUP((MATCH('Input Data'!$B$3,'Input Data 2'!$K$2:$K$5,0)),'Input Data 2'!$L$2:$N$5,3,FALSE))</f>
        <v/>
      </c>
      <c r="W195" t="str">
        <f>IF('Input Data'!W197="","",'Input Data'!W197*VLOOKUP((MATCH('Input Data'!$B$3,'Input Data 2'!$K$2:$K$5,0)),'Input Data 2'!$L$2:$N$5,3,FALSE))</f>
        <v/>
      </c>
      <c r="Y195" s="17">
        <v>181</v>
      </c>
      <c r="Z195" s="61"/>
      <c r="AA195" t="str">
        <f>IF('Input Data'!AA197="","",'Input Data'!AA197*VLOOKUP((MATCH('Input Data'!$B$3,'Input Data 2'!$K$2:$K$5,0)),'Input Data 2'!$L$2:$N$5,3,FALSE))</f>
        <v/>
      </c>
      <c r="AB195" t="str">
        <f>IF('Input Data'!AB197="","",'Input Data'!AB197*VLOOKUP((MATCH('Input Data'!$B$3,'Input Data 2'!$K$2:$K$5,0)),'Input Data 2'!$L$2:$N$5,3,FALSE))</f>
        <v/>
      </c>
      <c r="AC195" t="str">
        <f>IF('Input Data'!AC197="","",'Input Data'!AC197*VLOOKUP((MATCH('Input Data'!$B$3,'Input Data 2'!$K$2:$K$5,0)),'Input Data 2'!$L$2:$N$5,3,FALSE))</f>
        <v/>
      </c>
    </row>
    <row r="196" spans="1:29" x14ac:dyDescent="0.3">
      <c r="A196" s="17">
        <v>182</v>
      </c>
      <c r="B196" s="61"/>
      <c r="C196" t="str">
        <f>IF('Input Data'!C198="","",'Input Data'!C198*VLOOKUP((MATCH('Input Data'!$B$3,'Input Data 2'!$K$2:$K$5,0)),'Input Data 2'!$L$2:$N$5,3,FALSE))</f>
        <v/>
      </c>
      <c r="D196" t="str">
        <f>IF('Input Data'!D198="","",'Input Data'!D198*VLOOKUP((MATCH('Input Data'!$B$3,'Input Data 2'!$K$2:$K$5,0)),'Input Data 2'!$L$2:$N$5,3,FALSE))</f>
        <v/>
      </c>
      <c r="E196" t="str">
        <f>IF('Input Data'!E198="","",'Input Data'!E198*VLOOKUP((MATCH('Input Data'!$B$3,'Input Data 2'!$K$2:$K$5,0)),'Input Data 2'!$L$2:$N$5,3,FALSE))</f>
        <v/>
      </c>
      <c r="G196" s="17">
        <v>182</v>
      </c>
      <c r="H196" s="61"/>
      <c r="I196" t="str">
        <f>IF('Input Data'!I198="","",'Input Data'!I198*VLOOKUP((MATCH('Input Data'!$B$3,'Input Data 2'!$K$2:$K$5,0)),'Input Data 2'!$L$2:$N$5,3,FALSE))</f>
        <v/>
      </c>
      <c r="J196" t="str">
        <f>IF('Input Data'!J198="","",'Input Data'!J198*VLOOKUP((MATCH('Input Data'!$B$3,'Input Data 2'!$K$2:$K$5,0)),'Input Data 2'!$L$2:$N$5,3,FALSE))</f>
        <v/>
      </c>
      <c r="K196" t="str">
        <f>IF('Input Data'!K198="","",'Input Data'!K198*VLOOKUP((MATCH('Input Data'!$B$3,'Input Data 2'!$K$2:$K$5,0)),'Input Data 2'!$L$2:$N$5,3,FALSE))</f>
        <v/>
      </c>
      <c r="M196" s="17">
        <v>182</v>
      </c>
      <c r="N196" s="61"/>
      <c r="O196" t="str">
        <f>IF('Input Data'!O198="","",'Input Data'!O198*VLOOKUP((MATCH('Input Data'!$B$3,'Input Data 2'!$K$2:$K$5,0)),'Input Data 2'!$L$2:$N$5,3,FALSE))</f>
        <v/>
      </c>
      <c r="P196" t="str">
        <f>IF('Input Data'!P198="","",'Input Data'!P198*VLOOKUP((MATCH('Input Data'!$B$3,'Input Data 2'!$K$2:$K$5,0)),'Input Data 2'!$L$2:$N$5,3,FALSE))</f>
        <v/>
      </c>
      <c r="Q196" t="str">
        <f>IF('Input Data'!Q198="","",'Input Data'!Q198*VLOOKUP((MATCH('Input Data'!$B$3,'Input Data 2'!$K$2:$K$5,0)),'Input Data 2'!$L$2:$N$5,3,FALSE))</f>
        <v/>
      </c>
      <c r="S196" s="17">
        <v>182</v>
      </c>
      <c r="T196" s="61"/>
      <c r="U196" t="str">
        <f>IF('Input Data'!U198="","",'Input Data'!U198*VLOOKUP((MATCH('Input Data'!$B$3,'Input Data 2'!$K$2:$K$5,0)),'Input Data 2'!$L$2:$N$5,3,FALSE))</f>
        <v/>
      </c>
      <c r="V196" t="str">
        <f>IF('Input Data'!V198="","",'Input Data'!V198*VLOOKUP((MATCH('Input Data'!$B$3,'Input Data 2'!$K$2:$K$5,0)),'Input Data 2'!$L$2:$N$5,3,FALSE))</f>
        <v/>
      </c>
      <c r="W196" t="str">
        <f>IF('Input Data'!W198="","",'Input Data'!W198*VLOOKUP((MATCH('Input Data'!$B$3,'Input Data 2'!$K$2:$K$5,0)),'Input Data 2'!$L$2:$N$5,3,FALSE))</f>
        <v/>
      </c>
      <c r="Y196" s="17">
        <v>182</v>
      </c>
      <c r="Z196" s="61"/>
      <c r="AA196" t="str">
        <f>IF('Input Data'!AA198="","",'Input Data'!AA198*VLOOKUP((MATCH('Input Data'!$B$3,'Input Data 2'!$K$2:$K$5,0)),'Input Data 2'!$L$2:$N$5,3,FALSE))</f>
        <v/>
      </c>
      <c r="AB196" t="str">
        <f>IF('Input Data'!AB198="","",'Input Data'!AB198*VLOOKUP((MATCH('Input Data'!$B$3,'Input Data 2'!$K$2:$K$5,0)),'Input Data 2'!$L$2:$N$5,3,FALSE))</f>
        <v/>
      </c>
      <c r="AC196" t="str">
        <f>IF('Input Data'!AC198="","",'Input Data'!AC198*VLOOKUP((MATCH('Input Data'!$B$3,'Input Data 2'!$K$2:$K$5,0)),'Input Data 2'!$L$2:$N$5,3,FALSE))</f>
        <v/>
      </c>
    </row>
    <row r="197" spans="1:29" x14ac:dyDescent="0.3">
      <c r="A197" s="17">
        <v>183</v>
      </c>
      <c r="B197" s="61"/>
      <c r="C197" t="str">
        <f>IF('Input Data'!C199="","",'Input Data'!C199*VLOOKUP((MATCH('Input Data'!$B$3,'Input Data 2'!$K$2:$K$5,0)),'Input Data 2'!$L$2:$N$5,3,FALSE))</f>
        <v/>
      </c>
      <c r="D197" t="str">
        <f>IF('Input Data'!D199="","",'Input Data'!D199*VLOOKUP((MATCH('Input Data'!$B$3,'Input Data 2'!$K$2:$K$5,0)),'Input Data 2'!$L$2:$N$5,3,FALSE))</f>
        <v/>
      </c>
      <c r="E197" t="str">
        <f>IF('Input Data'!E199="","",'Input Data'!E199*VLOOKUP((MATCH('Input Data'!$B$3,'Input Data 2'!$K$2:$K$5,0)),'Input Data 2'!$L$2:$N$5,3,FALSE))</f>
        <v/>
      </c>
      <c r="G197" s="17">
        <v>183</v>
      </c>
      <c r="H197" s="61"/>
      <c r="I197" t="str">
        <f>IF('Input Data'!I199="","",'Input Data'!I199*VLOOKUP((MATCH('Input Data'!$B$3,'Input Data 2'!$K$2:$K$5,0)),'Input Data 2'!$L$2:$N$5,3,FALSE))</f>
        <v/>
      </c>
      <c r="J197" t="str">
        <f>IF('Input Data'!J199="","",'Input Data'!J199*VLOOKUP((MATCH('Input Data'!$B$3,'Input Data 2'!$K$2:$K$5,0)),'Input Data 2'!$L$2:$N$5,3,FALSE))</f>
        <v/>
      </c>
      <c r="K197" t="str">
        <f>IF('Input Data'!K199="","",'Input Data'!K199*VLOOKUP((MATCH('Input Data'!$B$3,'Input Data 2'!$K$2:$K$5,0)),'Input Data 2'!$L$2:$N$5,3,FALSE))</f>
        <v/>
      </c>
      <c r="M197" s="17">
        <v>183</v>
      </c>
      <c r="N197" s="61"/>
      <c r="O197" t="str">
        <f>IF('Input Data'!O199="","",'Input Data'!O199*VLOOKUP((MATCH('Input Data'!$B$3,'Input Data 2'!$K$2:$K$5,0)),'Input Data 2'!$L$2:$N$5,3,FALSE))</f>
        <v/>
      </c>
      <c r="P197" t="str">
        <f>IF('Input Data'!P199="","",'Input Data'!P199*VLOOKUP((MATCH('Input Data'!$B$3,'Input Data 2'!$K$2:$K$5,0)),'Input Data 2'!$L$2:$N$5,3,FALSE))</f>
        <v/>
      </c>
      <c r="Q197" t="str">
        <f>IF('Input Data'!Q199="","",'Input Data'!Q199*VLOOKUP((MATCH('Input Data'!$B$3,'Input Data 2'!$K$2:$K$5,0)),'Input Data 2'!$L$2:$N$5,3,FALSE))</f>
        <v/>
      </c>
      <c r="S197" s="17">
        <v>183</v>
      </c>
      <c r="T197" s="61"/>
      <c r="U197" t="str">
        <f>IF('Input Data'!U199="","",'Input Data'!U199*VLOOKUP((MATCH('Input Data'!$B$3,'Input Data 2'!$K$2:$K$5,0)),'Input Data 2'!$L$2:$N$5,3,FALSE))</f>
        <v/>
      </c>
      <c r="V197" t="str">
        <f>IF('Input Data'!V199="","",'Input Data'!V199*VLOOKUP((MATCH('Input Data'!$B$3,'Input Data 2'!$K$2:$K$5,0)),'Input Data 2'!$L$2:$N$5,3,FALSE))</f>
        <v/>
      </c>
      <c r="W197" t="str">
        <f>IF('Input Data'!W199="","",'Input Data'!W199*VLOOKUP((MATCH('Input Data'!$B$3,'Input Data 2'!$K$2:$K$5,0)),'Input Data 2'!$L$2:$N$5,3,FALSE))</f>
        <v/>
      </c>
      <c r="Y197" s="17">
        <v>183</v>
      </c>
      <c r="Z197" s="61"/>
      <c r="AA197" t="str">
        <f>IF('Input Data'!AA199="","",'Input Data'!AA199*VLOOKUP((MATCH('Input Data'!$B$3,'Input Data 2'!$K$2:$K$5,0)),'Input Data 2'!$L$2:$N$5,3,FALSE))</f>
        <v/>
      </c>
      <c r="AB197" t="str">
        <f>IF('Input Data'!AB199="","",'Input Data'!AB199*VLOOKUP((MATCH('Input Data'!$B$3,'Input Data 2'!$K$2:$K$5,0)),'Input Data 2'!$L$2:$N$5,3,FALSE))</f>
        <v/>
      </c>
      <c r="AC197" t="str">
        <f>IF('Input Data'!AC199="","",'Input Data'!AC199*VLOOKUP((MATCH('Input Data'!$B$3,'Input Data 2'!$K$2:$K$5,0)),'Input Data 2'!$L$2:$N$5,3,FALSE))</f>
        <v/>
      </c>
    </row>
    <row r="198" spans="1:29" x14ac:dyDescent="0.3">
      <c r="A198" s="17">
        <v>184</v>
      </c>
      <c r="B198" s="61"/>
      <c r="C198" t="str">
        <f>IF('Input Data'!C200="","",'Input Data'!C200*VLOOKUP((MATCH('Input Data'!$B$3,'Input Data 2'!$K$2:$K$5,0)),'Input Data 2'!$L$2:$N$5,3,FALSE))</f>
        <v/>
      </c>
      <c r="D198" t="str">
        <f>IF('Input Data'!D200="","",'Input Data'!D200*VLOOKUP((MATCH('Input Data'!$B$3,'Input Data 2'!$K$2:$K$5,0)),'Input Data 2'!$L$2:$N$5,3,FALSE))</f>
        <v/>
      </c>
      <c r="E198" t="str">
        <f>IF('Input Data'!E200="","",'Input Data'!E200*VLOOKUP((MATCH('Input Data'!$B$3,'Input Data 2'!$K$2:$K$5,0)),'Input Data 2'!$L$2:$N$5,3,FALSE))</f>
        <v/>
      </c>
      <c r="G198" s="17">
        <v>184</v>
      </c>
      <c r="H198" s="61"/>
      <c r="I198" t="str">
        <f>IF('Input Data'!I200="","",'Input Data'!I200*VLOOKUP((MATCH('Input Data'!$B$3,'Input Data 2'!$K$2:$K$5,0)),'Input Data 2'!$L$2:$N$5,3,FALSE))</f>
        <v/>
      </c>
      <c r="J198" t="str">
        <f>IF('Input Data'!J200="","",'Input Data'!J200*VLOOKUP((MATCH('Input Data'!$B$3,'Input Data 2'!$K$2:$K$5,0)),'Input Data 2'!$L$2:$N$5,3,FALSE))</f>
        <v/>
      </c>
      <c r="K198" t="str">
        <f>IF('Input Data'!K200="","",'Input Data'!K200*VLOOKUP((MATCH('Input Data'!$B$3,'Input Data 2'!$K$2:$K$5,0)),'Input Data 2'!$L$2:$N$5,3,FALSE))</f>
        <v/>
      </c>
      <c r="M198" s="17">
        <v>184</v>
      </c>
      <c r="N198" s="61"/>
      <c r="O198" t="str">
        <f>IF('Input Data'!O200="","",'Input Data'!O200*VLOOKUP((MATCH('Input Data'!$B$3,'Input Data 2'!$K$2:$K$5,0)),'Input Data 2'!$L$2:$N$5,3,FALSE))</f>
        <v/>
      </c>
      <c r="P198" t="str">
        <f>IF('Input Data'!P200="","",'Input Data'!P200*VLOOKUP((MATCH('Input Data'!$B$3,'Input Data 2'!$K$2:$K$5,0)),'Input Data 2'!$L$2:$N$5,3,FALSE))</f>
        <v/>
      </c>
      <c r="Q198" t="str">
        <f>IF('Input Data'!Q200="","",'Input Data'!Q200*VLOOKUP((MATCH('Input Data'!$B$3,'Input Data 2'!$K$2:$K$5,0)),'Input Data 2'!$L$2:$N$5,3,FALSE))</f>
        <v/>
      </c>
      <c r="S198" s="17">
        <v>184</v>
      </c>
      <c r="T198" s="61"/>
      <c r="U198" t="str">
        <f>IF('Input Data'!U200="","",'Input Data'!U200*VLOOKUP((MATCH('Input Data'!$B$3,'Input Data 2'!$K$2:$K$5,0)),'Input Data 2'!$L$2:$N$5,3,FALSE))</f>
        <v/>
      </c>
      <c r="V198" t="str">
        <f>IF('Input Data'!V200="","",'Input Data'!V200*VLOOKUP((MATCH('Input Data'!$B$3,'Input Data 2'!$K$2:$K$5,0)),'Input Data 2'!$L$2:$N$5,3,FALSE))</f>
        <v/>
      </c>
      <c r="W198" t="str">
        <f>IF('Input Data'!W200="","",'Input Data'!W200*VLOOKUP((MATCH('Input Data'!$B$3,'Input Data 2'!$K$2:$K$5,0)),'Input Data 2'!$L$2:$N$5,3,FALSE))</f>
        <v/>
      </c>
      <c r="Y198" s="17">
        <v>184</v>
      </c>
      <c r="Z198" s="61"/>
      <c r="AA198" t="str">
        <f>IF('Input Data'!AA200="","",'Input Data'!AA200*VLOOKUP((MATCH('Input Data'!$B$3,'Input Data 2'!$K$2:$K$5,0)),'Input Data 2'!$L$2:$N$5,3,FALSE))</f>
        <v/>
      </c>
      <c r="AB198" t="str">
        <f>IF('Input Data'!AB200="","",'Input Data'!AB200*VLOOKUP((MATCH('Input Data'!$B$3,'Input Data 2'!$K$2:$K$5,0)),'Input Data 2'!$L$2:$N$5,3,FALSE))</f>
        <v/>
      </c>
      <c r="AC198" t="str">
        <f>IF('Input Data'!AC200="","",'Input Data'!AC200*VLOOKUP((MATCH('Input Data'!$B$3,'Input Data 2'!$K$2:$K$5,0)),'Input Data 2'!$L$2:$N$5,3,FALSE))</f>
        <v/>
      </c>
    </row>
    <row r="199" spans="1:29" x14ac:dyDescent="0.3">
      <c r="A199" s="17">
        <v>185</v>
      </c>
      <c r="B199" s="61"/>
      <c r="C199" t="str">
        <f>IF('Input Data'!C201="","",'Input Data'!C201*VLOOKUP((MATCH('Input Data'!$B$3,'Input Data 2'!$K$2:$K$5,0)),'Input Data 2'!$L$2:$N$5,3,FALSE))</f>
        <v/>
      </c>
      <c r="D199" t="str">
        <f>IF('Input Data'!D201="","",'Input Data'!D201*VLOOKUP((MATCH('Input Data'!$B$3,'Input Data 2'!$K$2:$K$5,0)),'Input Data 2'!$L$2:$N$5,3,FALSE))</f>
        <v/>
      </c>
      <c r="E199" t="str">
        <f>IF('Input Data'!E201="","",'Input Data'!E201*VLOOKUP((MATCH('Input Data'!$B$3,'Input Data 2'!$K$2:$K$5,0)),'Input Data 2'!$L$2:$N$5,3,FALSE))</f>
        <v/>
      </c>
      <c r="G199" s="17">
        <v>185</v>
      </c>
      <c r="H199" s="61"/>
      <c r="I199" t="str">
        <f>IF('Input Data'!I201="","",'Input Data'!I201*VLOOKUP((MATCH('Input Data'!$B$3,'Input Data 2'!$K$2:$K$5,0)),'Input Data 2'!$L$2:$N$5,3,FALSE))</f>
        <v/>
      </c>
      <c r="J199" t="str">
        <f>IF('Input Data'!J201="","",'Input Data'!J201*VLOOKUP((MATCH('Input Data'!$B$3,'Input Data 2'!$K$2:$K$5,0)),'Input Data 2'!$L$2:$N$5,3,FALSE))</f>
        <v/>
      </c>
      <c r="K199" t="str">
        <f>IF('Input Data'!K201="","",'Input Data'!K201*VLOOKUP((MATCH('Input Data'!$B$3,'Input Data 2'!$K$2:$K$5,0)),'Input Data 2'!$L$2:$N$5,3,FALSE))</f>
        <v/>
      </c>
      <c r="M199" s="17">
        <v>185</v>
      </c>
      <c r="N199" s="61"/>
      <c r="O199" t="str">
        <f>IF('Input Data'!O201="","",'Input Data'!O201*VLOOKUP((MATCH('Input Data'!$B$3,'Input Data 2'!$K$2:$K$5,0)),'Input Data 2'!$L$2:$N$5,3,FALSE))</f>
        <v/>
      </c>
      <c r="P199" t="str">
        <f>IF('Input Data'!P201="","",'Input Data'!P201*VLOOKUP((MATCH('Input Data'!$B$3,'Input Data 2'!$K$2:$K$5,0)),'Input Data 2'!$L$2:$N$5,3,FALSE))</f>
        <v/>
      </c>
      <c r="Q199" t="str">
        <f>IF('Input Data'!Q201="","",'Input Data'!Q201*VLOOKUP((MATCH('Input Data'!$B$3,'Input Data 2'!$K$2:$K$5,0)),'Input Data 2'!$L$2:$N$5,3,FALSE))</f>
        <v/>
      </c>
      <c r="S199" s="17">
        <v>185</v>
      </c>
      <c r="T199" s="61"/>
      <c r="U199" t="str">
        <f>IF('Input Data'!U201="","",'Input Data'!U201*VLOOKUP((MATCH('Input Data'!$B$3,'Input Data 2'!$K$2:$K$5,0)),'Input Data 2'!$L$2:$N$5,3,FALSE))</f>
        <v/>
      </c>
      <c r="V199" t="str">
        <f>IF('Input Data'!V201="","",'Input Data'!V201*VLOOKUP((MATCH('Input Data'!$B$3,'Input Data 2'!$K$2:$K$5,0)),'Input Data 2'!$L$2:$N$5,3,FALSE))</f>
        <v/>
      </c>
      <c r="W199" t="str">
        <f>IF('Input Data'!W201="","",'Input Data'!W201*VLOOKUP((MATCH('Input Data'!$B$3,'Input Data 2'!$K$2:$K$5,0)),'Input Data 2'!$L$2:$N$5,3,FALSE))</f>
        <v/>
      </c>
      <c r="Y199" s="17">
        <v>185</v>
      </c>
      <c r="Z199" s="61"/>
      <c r="AA199" t="str">
        <f>IF('Input Data'!AA201="","",'Input Data'!AA201*VLOOKUP((MATCH('Input Data'!$B$3,'Input Data 2'!$K$2:$K$5,0)),'Input Data 2'!$L$2:$N$5,3,FALSE))</f>
        <v/>
      </c>
      <c r="AB199" t="str">
        <f>IF('Input Data'!AB201="","",'Input Data'!AB201*VLOOKUP((MATCH('Input Data'!$B$3,'Input Data 2'!$K$2:$K$5,0)),'Input Data 2'!$L$2:$N$5,3,FALSE))</f>
        <v/>
      </c>
      <c r="AC199" t="str">
        <f>IF('Input Data'!AC201="","",'Input Data'!AC201*VLOOKUP((MATCH('Input Data'!$B$3,'Input Data 2'!$K$2:$K$5,0)),'Input Data 2'!$L$2:$N$5,3,FALSE))</f>
        <v/>
      </c>
    </row>
    <row r="200" spans="1:29" x14ac:dyDescent="0.3">
      <c r="A200" s="17">
        <v>186</v>
      </c>
      <c r="B200" s="61"/>
      <c r="C200" t="str">
        <f>IF('Input Data'!C202="","",'Input Data'!C202*VLOOKUP((MATCH('Input Data'!$B$3,'Input Data 2'!$K$2:$K$5,0)),'Input Data 2'!$L$2:$N$5,3,FALSE))</f>
        <v/>
      </c>
      <c r="D200" t="str">
        <f>IF('Input Data'!D202="","",'Input Data'!D202*VLOOKUP((MATCH('Input Data'!$B$3,'Input Data 2'!$K$2:$K$5,0)),'Input Data 2'!$L$2:$N$5,3,FALSE))</f>
        <v/>
      </c>
      <c r="E200" t="str">
        <f>IF('Input Data'!E202="","",'Input Data'!E202*VLOOKUP((MATCH('Input Data'!$B$3,'Input Data 2'!$K$2:$K$5,0)),'Input Data 2'!$L$2:$N$5,3,FALSE))</f>
        <v/>
      </c>
      <c r="G200" s="17">
        <v>186</v>
      </c>
      <c r="H200" s="61"/>
      <c r="I200" t="str">
        <f>IF('Input Data'!I202="","",'Input Data'!I202*VLOOKUP((MATCH('Input Data'!$B$3,'Input Data 2'!$K$2:$K$5,0)),'Input Data 2'!$L$2:$N$5,3,FALSE))</f>
        <v/>
      </c>
      <c r="J200" t="str">
        <f>IF('Input Data'!J202="","",'Input Data'!J202*VLOOKUP((MATCH('Input Data'!$B$3,'Input Data 2'!$K$2:$K$5,0)),'Input Data 2'!$L$2:$N$5,3,FALSE))</f>
        <v/>
      </c>
      <c r="K200" t="str">
        <f>IF('Input Data'!K202="","",'Input Data'!K202*VLOOKUP((MATCH('Input Data'!$B$3,'Input Data 2'!$K$2:$K$5,0)),'Input Data 2'!$L$2:$N$5,3,FALSE))</f>
        <v/>
      </c>
      <c r="M200" s="17">
        <v>186</v>
      </c>
      <c r="N200" s="61"/>
      <c r="O200" t="str">
        <f>IF('Input Data'!O202="","",'Input Data'!O202*VLOOKUP((MATCH('Input Data'!$B$3,'Input Data 2'!$K$2:$K$5,0)),'Input Data 2'!$L$2:$N$5,3,FALSE))</f>
        <v/>
      </c>
      <c r="P200" t="str">
        <f>IF('Input Data'!P202="","",'Input Data'!P202*VLOOKUP((MATCH('Input Data'!$B$3,'Input Data 2'!$K$2:$K$5,0)),'Input Data 2'!$L$2:$N$5,3,FALSE))</f>
        <v/>
      </c>
      <c r="Q200" t="str">
        <f>IF('Input Data'!Q202="","",'Input Data'!Q202*VLOOKUP((MATCH('Input Data'!$B$3,'Input Data 2'!$K$2:$K$5,0)),'Input Data 2'!$L$2:$N$5,3,FALSE))</f>
        <v/>
      </c>
      <c r="S200" s="17">
        <v>186</v>
      </c>
      <c r="T200" s="61"/>
      <c r="U200" t="str">
        <f>IF('Input Data'!U202="","",'Input Data'!U202*VLOOKUP((MATCH('Input Data'!$B$3,'Input Data 2'!$K$2:$K$5,0)),'Input Data 2'!$L$2:$N$5,3,FALSE))</f>
        <v/>
      </c>
      <c r="V200" t="str">
        <f>IF('Input Data'!V202="","",'Input Data'!V202*VLOOKUP((MATCH('Input Data'!$B$3,'Input Data 2'!$K$2:$K$5,0)),'Input Data 2'!$L$2:$N$5,3,FALSE))</f>
        <v/>
      </c>
      <c r="W200" t="str">
        <f>IF('Input Data'!W202="","",'Input Data'!W202*VLOOKUP((MATCH('Input Data'!$B$3,'Input Data 2'!$K$2:$K$5,0)),'Input Data 2'!$L$2:$N$5,3,FALSE))</f>
        <v/>
      </c>
      <c r="Y200" s="17">
        <v>186</v>
      </c>
      <c r="Z200" s="61"/>
      <c r="AA200" t="str">
        <f>IF('Input Data'!AA202="","",'Input Data'!AA202*VLOOKUP((MATCH('Input Data'!$B$3,'Input Data 2'!$K$2:$K$5,0)),'Input Data 2'!$L$2:$N$5,3,FALSE))</f>
        <v/>
      </c>
      <c r="AB200" t="str">
        <f>IF('Input Data'!AB202="","",'Input Data'!AB202*VLOOKUP((MATCH('Input Data'!$B$3,'Input Data 2'!$K$2:$K$5,0)),'Input Data 2'!$L$2:$N$5,3,FALSE))</f>
        <v/>
      </c>
      <c r="AC200" t="str">
        <f>IF('Input Data'!AC202="","",'Input Data'!AC202*VLOOKUP((MATCH('Input Data'!$B$3,'Input Data 2'!$K$2:$K$5,0)),'Input Data 2'!$L$2:$N$5,3,FALSE))</f>
        <v/>
      </c>
    </row>
    <row r="201" spans="1:29" x14ac:dyDescent="0.3">
      <c r="A201" s="17">
        <v>187</v>
      </c>
      <c r="B201" s="61"/>
      <c r="C201" t="str">
        <f>IF('Input Data'!C203="","",'Input Data'!C203*VLOOKUP((MATCH('Input Data'!$B$3,'Input Data 2'!$K$2:$K$5,0)),'Input Data 2'!$L$2:$N$5,3,FALSE))</f>
        <v/>
      </c>
      <c r="D201" t="str">
        <f>IF('Input Data'!D203="","",'Input Data'!D203*VLOOKUP((MATCH('Input Data'!$B$3,'Input Data 2'!$K$2:$K$5,0)),'Input Data 2'!$L$2:$N$5,3,FALSE))</f>
        <v/>
      </c>
      <c r="E201" t="str">
        <f>IF('Input Data'!E203="","",'Input Data'!E203*VLOOKUP((MATCH('Input Data'!$B$3,'Input Data 2'!$K$2:$K$5,0)),'Input Data 2'!$L$2:$N$5,3,FALSE))</f>
        <v/>
      </c>
      <c r="G201" s="17">
        <v>187</v>
      </c>
      <c r="H201" s="61"/>
      <c r="I201" t="str">
        <f>IF('Input Data'!I203="","",'Input Data'!I203*VLOOKUP((MATCH('Input Data'!$B$3,'Input Data 2'!$K$2:$K$5,0)),'Input Data 2'!$L$2:$N$5,3,FALSE))</f>
        <v/>
      </c>
      <c r="J201" t="str">
        <f>IF('Input Data'!J203="","",'Input Data'!J203*VLOOKUP((MATCH('Input Data'!$B$3,'Input Data 2'!$K$2:$K$5,0)),'Input Data 2'!$L$2:$N$5,3,FALSE))</f>
        <v/>
      </c>
      <c r="K201" t="str">
        <f>IF('Input Data'!K203="","",'Input Data'!K203*VLOOKUP((MATCH('Input Data'!$B$3,'Input Data 2'!$K$2:$K$5,0)),'Input Data 2'!$L$2:$N$5,3,FALSE))</f>
        <v/>
      </c>
      <c r="M201" s="17">
        <v>187</v>
      </c>
      <c r="N201" s="61"/>
      <c r="O201" t="str">
        <f>IF('Input Data'!O203="","",'Input Data'!O203*VLOOKUP((MATCH('Input Data'!$B$3,'Input Data 2'!$K$2:$K$5,0)),'Input Data 2'!$L$2:$N$5,3,FALSE))</f>
        <v/>
      </c>
      <c r="P201" t="str">
        <f>IF('Input Data'!P203="","",'Input Data'!P203*VLOOKUP((MATCH('Input Data'!$B$3,'Input Data 2'!$K$2:$K$5,0)),'Input Data 2'!$L$2:$N$5,3,FALSE))</f>
        <v/>
      </c>
      <c r="Q201" t="str">
        <f>IF('Input Data'!Q203="","",'Input Data'!Q203*VLOOKUP((MATCH('Input Data'!$B$3,'Input Data 2'!$K$2:$K$5,0)),'Input Data 2'!$L$2:$N$5,3,FALSE))</f>
        <v/>
      </c>
      <c r="S201" s="17">
        <v>187</v>
      </c>
      <c r="T201" s="61"/>
      <c r="U201" t="str">
        <f>IF('Input Data'!U203="","",'Input Data'!U203*VLOOKUP((MATCH('Input Data'!$B$3,'Input Data 2'!$K$2:$K$5,0)),'Input Data 2'!$L$2:$N$5,3,FALSE))</f>
        <v/>
      </c>
      <c r="V201" t="str">
        <f>IF('Input Data'!V203="","",'Input Data'!V203*VLOOKUP((MATCH('Input Data'!$B$3,'Input Data 2'!$K$2:$K$5,0)),'Input Data 2'!$L$2:$N$5,3,FALSE))</f>
        <v/>
      </c>
      <c r="W201" t="str">
        <f>IF('Input Data'!W203="","",'Input Data'!W203*VLOOKUP((MATCH('Input Data'!$B$3,'Input Data 2'!$K$2:$K$5,0)),'Input Data 2'!$L$2:$N$5,3,FALSE))</f>
        <v/>
      </c>
      <c r="Y201" s="17">
        <v>187</v>
      </c>
      <c r="Z201" s="61"/>
      <c r="AA201" t="str">
        <f>IF('Input Data'!AA203="","",'Input Data'!AA203*VLOOKUP((MATCH('Input Data'!$B$3,'Input Data 2'!$K$2:$K$5,0)),'Input Data 2'!$L$2:$N$5,3,FALSE))</f>
        <v/>
      </c>
      <c r="AB201" t="str">
        <f>IF('Input Data'!AB203="","",'Input Data'!AB203*VLOOKUP((MATCH('Input Data'!$B$3,'Input Data 2'!$K$2:$K$5,0)),'Input Data 2'!$L$2:$N$5,3,FALSE))</f>
        <v/>
      </c>
      <c r="AC201" t="str">
        <f>IF('Input Data'!AC203="","",'Input Data'!AC203*VLOOKUP((MATCH('Input Data'!$B$3,'Input Data 2'!$K$2:$K$5,0)),'Input Data 2'!$L$2:$N$5,3,FALSE))</f>
        <v/>
      </c>
    </row>
    <row r="202" spans="1:29" x14ac:dyDescent="0.3">
      <c r="A202" s="17">
        <v>188</v>
      </c>
      <c r="B202" s="61"/>
      <c r="C202" t="str">
        <f>IF('Input Data'!C204="","",'Input Data'!C204*VLOOKUP((MATCH('Input Data'!$B$3,'Input Data 2'!$K$2:$K$5,0)),'Input Data 2'!$L$2:$N$5,3,FALSE))</f>
        <v/>
      </c>
      <c r="D202" t="str">
        <f>IF('Input Data'!D204="","",'Input Data'!D204*VLOOKUP((MATCH('Input Data'!$B$3,'Input Data 2'!$K$2:$K$5,0)),'Input Data 2'!$L$2:$N$5,3,FALSE))</f>
        <v/>
      </c>
      <c r="E202" t="str">
        <f>IF('Input Data'!E204="","",'Input Data'!E204*VLOOKUP((MATCH('Input Data'!$B$3,'Input Data 2'!$K$2:$K$5,0)),'Input Data 2'!$L$2:$N$5,3,FALSE))</f>
        <v/>
      </c>
      <c r="G202" s="17">
        <v>188</v>
      </c>
      <c r="H202" s="61"/>
      <c r="I202" t="str">
        <f>IF('Input Data'!I204="","",'Input Data'!I204*VLOOKUP((MATCH('Input Data'!$B$3,'Input Data 2'!$K$2:$K$5,0)),'Input Data 2'!$L$2:$N$5,3,FALSE))</f>
        <v/>
      </c>
      <c r="J202" t="str">
        <f>IF('Input Data'!J204="","",'Input Data'!J204*VLOOKUP((MATCH('Input Data'!$B$3,'Input Data 2'!$K$2:$K$5,0)),'Input Data 2'!$L$2:$N$5,3,FALSE))</f>
        <v/>
      </c>
      <c r="K202" t="str">
        <f>IF('Input Data'!K204="","",'Input Data'!K204*VLOOKUP((MATCH('Input Data'!$B$3,'Input Data 2'!$K$2:$K$5,0)),'Input Data 2'!$L$2:$N$5,3,FALSE))</f>
        <v/>
      </c>
      <c r="M202" s="17">
        <v>188</v>
      </c>
      <c r="N202" s="61"/>
      <c r="O202" t="str">
        <f>IF('Input Data'!O204="","",'Input Data'!O204*VLOOKUP((MATCH('Input Data'!$B$3,'Input Data 2'!$K$2:$K$5,0)),'Input Data 2'!$L$2:$N$5,3,FALSE))</f>
        <v/>
      </c>
      <c r="P202" t="str">
        <f>IF('Input Data'!P204="","",'Input Data'!P204*VLOOKUP((MATCH('Input Data'!$B$3,'Input Data 2'!$K$2:$K$5,0)),'Input Data 2'!$L$2:$N$5,3,FALSE))</f>
        <v/>
      </c>
      <c r="Q202" t="str">
        <f>IF('Input Data'!Q204="","",'Input Data'!Q204*VLOOKUP((MATCH('Input Data'!$B$3,'Input Data 2'!$K$2:$K$5,0)),'Input Data 2'!$L$2:$N$5,3,FALSE))</f>
        <v/>
      </c>
      <c r="S202" s="17">
        <v>188</v>
      </c>
      <c r="T202" s="61"/>
      <c r="U202" t="str">
        <f>IF('Input Data'!U204="","",'Input Data'!U204*VLOOKUP((MATCH('Input Data'!$B$3,'Input Data 2'!$K$2:$K$5,0)),'Input Data 2'!$L$2:$N$5,3,FALSE))</f>
        <v/>
      </c>
      <c r="V202" t="str">
        <f>IF('Input Data'!V204="","",'Input Data'!V204*VLOOKUP((MATCH('Input Data'!$B$3,'Input Data 2'!$K$2:$K$5,0)),'Input Data 2'!$L$2:$N$5,3,FALSE))</f>
        <v/>
      </c>
      <c r="W202" t="str">
        <f>IF('Input Data'!W204="","",'Input Data'!W204*VLOOKUP((MATCH('Input Data'!$B$3,'Input Data 2'!$K$2:$K$5,0)),'Input Data 2'!$L$2:$N$5,3,FALSE))</f>
        <v/>
      </c>
      <c r="Y202" s="17">
        <v>188</v>
      </c>
      <c r="Z202" s="61"/>
      <c r="AA202" t="str">
        <f>IF('Input Data'!AA204="","",'Input Data'!AA204*VLOOKUP((MATCH('Input Data'!$B$3,'Input Data 2'!$K$2:$K$5,0)),'Input Data 2'!$L$2:$N$5,3,FALSE))</f>
        <v/>
      </c>
      <c r="AB202" t="str">
        <f>IF('Input Data'!AB204="","",'Input Data'!AB204*VLOOKUP((MATCH('Input Data'!$B$3,'Input Data 2'!$K$2:$K$5,0)),'Input Data 2'!$L$2:$N$5,3,FALSE))</f>
        <v/>
      </c>
      <c r="AC202" t="str">
        <f>IF('Input Data'!AC204="","",'Input Data'!AC204*VLOOKUP((MATCH('Input Data'!$B$3,'Input Data 2'!$K$2:$K$5,0)),'Input Data 2'!$L$2:$N$5,3,FALSE))</f>
        <v/>
      </c>
    </row>
    <row r="203" spans="1:29" x14ac:dyDescent="0.3">
      <c r="A203" s="17">
        <v>189</v>
      </c>
      <c r="B203" s="61"/>
      <c r="C203" t="str">
        <f>IF('Input Data'!C205="","",'Input Data'!C205*VLOOKUP((MATCH('Input Data'!$B$3,'Input Data 2'!$K$2:$K$5,0)),'Input Data 2'!$L$2:$N$5,3,FALSE))</f>
        <v/>
      </c>
      <c r="D203" t="str">
        <f>IF('Input Data'!D205="","",'Input Data'!D205*VLOOKUP((MATCH('Input Data'!$B$3,'Input Data 2'!$K$2:$K$5,0)),'Input Data 2'!$L$2:$N$5,3,FALSE))</f>
        <v/>
      </c>
      <c r="E203" t="str">
        <f>IF('Input Data'!E205="","",'Input Data'!E205*VLOOKUP((MATCH('Input Data'!$B$3,'Input Data 2'!$K$2:$K$5,0)),'Input Data 2'!$L$2:$N$5,3,FALSE))</f>
        <v/>
      </c>
      <c r="G203" s="17">
        <v>189</v>
      </c>
      <c r="H203" s="61"/>
      <c r="I203" t="str">
        <f>IF('Input Data'!I205="","",'Input Data'!I205*VLOOKUP((MATCH('Input Data'!$B$3,'Input Data 2'!$K$2:$K$5,0)),'Input Data 2'!$L$2:$N$5,3,FALSE))</f>
        <v/>
      </c>
      <c r="J203" t="str">
        <f>IF('Input Data'!J205="","",'Input Data'!J205*VLOOKUP((MATCH('Input Data'!$B$3,'Input Data 2'!$K$2:$K$5,0)),'Input Data 2'!$L$2:$N$5,3,FALSE))</f>
        <v/>
      </c>
      <c r="K203" t="str">
        <f>IF('Input Data'!K205="","",'Input Data'!K205*VLOOKUP((MATCH('Input Data'!$B$3,'Input Data 2'!$K$2:$K$5,0)),'Input Data 2'!$L$2:$N$5,3,FALSE))</f>
        <v/>
      </c>
      <c r="M203" s="17">
        <v>189</v>
      </c>
      <c r="N203" s="61"/>
      <c r="O203" t="str">
        <f>IF('Input Data'!O205="","",'Input Data'!O205*VLOOKUP((MATCH('Input Data'!$B$3,'Input Data 2'!$K$2:$K$5,0)),'Input Data 2'!$L$2:$N$5,3,FALSE))</f>
        <v/>
      </c>
      <c r="P203" t="str">
        <f>IF('Input Data'!P205="","",'Input Data'!P205*VLOOKUP((MATCH('Input Data'!$B$3,'Input Data 2'!$K$2:$K$5,0)),'Input Data 2'!$L$2:$N$5,3,FALSE))</f>
        <v/>
      </c>
      <c r="Q203" t="str">
        <f>IF('Input Data'!Q205="","",'Input Data'!Q205*VLOOKUP((MATCH('Input Data'!$B$3,'Input Data 2'!$K$2:$K$5,0)),'Input Data 2'!$L$2:$N$5,3,FALSE))</f>
        <v/>
      </c>
      <c r="S203" s="17">
        <v>189</v>
      </c>
      <c r="T203" s="61"/>
      <c r="U203" t="str">
        <f>IF('Input Data'!U205="","",'Input Data'!U205*VLOOKUP((MATCH('Input Data'!$B$3,'Input Data 2'!$K$2:$K$5,0)),'Input Data 2'!$L$2:$N$5,3,FALSE))</f>
        <v/>
      </c>
      <c r="V203" t="str">
        <f>IF('Input Data'!V205="","",'Input Data'!V205*VLOOKUP((MATCH('Input Data'!$B$3,'Input Data 2'!$K$2:$K$5,0)),'Input Data 2'!$L$2:$N$5,3,FALSE))</f>
        <v/>
      </c>
      <c r="W203" t="str">
        <f>IF('Input Data'!W205="","",'Input Data'!W205*VLOOKUP((MATCH('Input Data'!$B$3,'Input Data 2'!$K$2:$K$5,0)),'Input Data 2'!$L$2:$N$5,3,FALSE))</f>
        <v/>
      </c>
      <c r="Y203" s="17">
        <v>189</v>
      </c>
      <c r="Z203" s="61"/>
      <c r="AA203" t="str">
        <f>IF('Input Data'!AA205="","",'Input Data'!AA205*VLOOKUP((MATCH('Input Data'!$B$3,'Input Data 2'!$K$2:$K$5,0)),'Input Data 2'!$L$2:$N$5,3,FALSE))</f>
        <v/>
      </c>
      <c r="AB203" t="str">
        <f>IF('Input Data'!AB205="","",'Input Data'!AB205*VLOOKUP((MATCH('Input Data'!$B$3,'Input Data 2'!$K$2:$K$5,0)),'Input Data 2'!$L$2:$N$5,3,FALSE))</f>
        <v/>
      </c>
      <c r="AC203" t="str">
        <f>IF('Input Data'!AC205="","",'Input Data'!AC205*VLOOKUP((MATCH('Input Data'!$B$3,'Input Data 2'!$K$2:$K$5,0)),'Input Data 2'!$L$2:$N$5,3,FALSE))</f>
        <v/>
      </c>
    </row>
    <row r="204" spans="1:29" x14ac:dyDescent="0.3">
      <c r="A204" s="17">
        <v>190</v>
      </c>
      <c r="B204" s="61"/>
      <c r="C204" t="str">
        <f>IF('Input Data'!C206="","",'Input Data'!C206*VLOOKUP((MATCH('Input Data'!$B$3,'Input Data 2'!$K$2:$K$5,0)),'Input Data 2'!$L$2:$N$5,3,FALSE))</f>
        <v/>
      </c>
      <c r="D204" t="str">
        <f>IF('Input Data'!D206="","",'Input Data'!D206*VLOOKUP((MATCH('Input Data'!$B$3,'Input Data 2'!$K$2:$K$5,0)),'Input Data 2'!$L$2:$N$5,3,FALSE))</f>
        <v/>
      </c>
      <c r="E204" t="str">
        <f>IF('Input Data'!E206="","",'Input Data'!E206*VLOOKUP((MATCH('Input Data'!$B$3,'Input Data 2'!$K$2:$K$5,0)),'Input Data 2'!$L$2:$N$5,3,FALSE))</f>
        <v/>
      </c>
      <c r="G204" s="17">
        <v>190</v>
      </c>
      <c r="H204" s="61"/>
      <c r="I204" t="str">
        <f>IF('Input Data'!I206="","",'Input Data'!I206*VLOOKUP((MATCH('Input Data'!$B$3,'Input Data 2'!$K$2:$K$5,0)),'Input Data 2'!$L$2:$N$5,3,FALSE))</f>
        <v/>
      </c>
      <c r="J204" t="str">
        <f>IF('Input Data'!J206="","",'Input Data'!J206*VLOOKUP((MATCH('Input Data'!$B$3,'Input Data 2'!$K$2:$K$5,0)),'Input Data 2'!$L$2:$N$5,3,FALSE))</f>
        <v/>
      </c>
      <c r="K204" t="str">
        <f>IF('Input Data'!K206="","",'Input Data'!K206*VLOOKUP((MATCH('Input Data'!$B$3,'Input Data 2'!$K$2:$K$5,0)),'Input Data 2'!$L$2:$N$5,3,FALSE))</f>
        <v/>
      </c>
      <c r="M204" s="17">
        <v>190</v>
      </c>
      <c r="N204" s="61"/>
      <c r="O204" t="str">
        <f>IF('Input Data'!O206="","",'Input Data'!O206*VLOOKUP((MATCH('Input Data'!$B$3,'Input Data 2'!$K$2:$K$5,0)),'Input Data 2'!$L$2:$N$5,3,FALSE))</f>
        <v/>
      </c>
      <c r="P204" t="str">
        <f>IF('Input Data'!P206="","",'Input Data'!P206*VLOOKUP((MATCH('Input Data'!$B$3,'Input Data 2'!$K$2:$K$5,0)),'Input Data 2'!$L$2:$N$5,3,FALSE))</f>
        <v/>
      </c>
      <c r="Q204" t="str">
        <f>IF('Input Data'!Q206="","",'Input Data'!Q206*VLOOKUP((MATCH('Input Data'!$B$3,'Input Data 2'!$K$2:$K$5,0)),'Input Data 2'!$L$2:$N$5,3,FALSE))</f>
        <v/>
      </c>
      <c r="S204" s="17">
        <v>190</v>
      </c>
      <c r="T204" s="61"/>
      <c r="U204" t="str">
        <f>IF('Input Data'!U206="","",'Input Data'!U206*VLOOKUP((MATCH('Input Data'!$B$3,'Input Data 2'!$K$2:$K$5,0)),'Input Data 2'!$L$2:$N$5,3,FALSE))</f>
        <v/>
      </c>
      <c r="V204" t="str">
        <f>IF('Input Data'!V206="","",'Input Data'!V206*VLOOKUP((MATCH('Input Data'!$B$3,'Input Data 2'!$K$2:$K$5,0)),'Input Data 2'!$L$2:$N$5,3,FALSE))</f>
        <v/>
      </c>
      <c r="W204" t="str">
        <f>IF('Input Data'!W206="","",'Input Data'!W206*VLOOKUP((MATCH('Input Data'!$B$3,'Input Data 2'!$K$2:$K$5,0)),'Input Data 2'!$L$2:$N$5,3,FALSE))</f>
        <v/>
      </c>
      <c r="Y204" s="17">
        <v>190</v>
      </c>
      <c r="Z204" s="61"/>
      <c r="AA204" t="str">
        <f>IF('Input Data'!AA206="","",'Input Data'!AA206*VLOOKUP((MATCH('Input Data'!$B$3,'Input Data 2'!$K$2:$K$5,0)),'Input Data 2'!$L$2:$N$5,3,FALSE))</f>
        <v/>
      </c>
      <c r="AB204" t="str">
        <f>IF('Input Data'!AB206="","",'Input Data'!AB206*VLOOKUP((MATCH('Input Data'!$B$3,'Input Data 2'!$K$2:$K$5,0)),'Input Data 2'!$L$2:$N$5,3,FALSE))</f>
        <v/>
      </c>
      <c r="AC204" t="str">
        <f>IF('Input Data'!AC206="","",'Input Data'!AC206*VLOOKUP((MATCH('Input Data'!$B$3,'Input Data 2'!$K$2:$K$5,0)),'Input Data 2'!$L$2:$N$5,3,FALSE))</f>
        <v/>
      </c>
    </row>
    <row r="205" spans="1:29" x14ac:dyDescent="0.3">
      <c r="A205" s="17">
        <v>191</v>
      </c>
      <c r="B205" s="61"/>
      <c r="C205" t="str">
        <f>IF('Input Data'!C207="","",'Input Data'!C207*VLOOKUP((MATCH('Input Data'!$B$3,'Input Data 2'!$K$2:$K$5,0)),'Input Data 2'!$L$2:$N$5,3,FALSE))</f>
        <v/>
      </c>
      <c r="D205" t="str">
        <f>IF('Input Data'!D207="","",'Input Data'!D207*VLOOKUP((MATCH('Input Data'!$B$3,'Input Data 2'!$K$2:$K$5,0)),'Input Data 2'!$L$2:$N$5,3,FALSE))</f>
        <v/>
      </c>
      <c r="E205" t="str">
        <f>IF('Input Data'!E207="","",'Input Data'!E207*VLOOKUP((MATCH('Input Data'!$B$3,'Input Data 2'!$K$2:$K$5,0)),'Input Data 2'!$L$2:$N$5,3,FALSE))</f>
        <v/>
      </c>
      <c r="G205" s="17">
        <v>191</v>
      </c>
      <c r="H205" s="61"/>
      <c r="I205" t="str">
        <f>IF('Input Data'!I207="","",'Input Data'!I207*VLOOKUP((MATCH('Input Data'!$B$3,'Input Data 2'!$K$2:$K$5,0)),'Input Data 2'!$L$2:$N$5,3,FALSE))</f>
        <v/>
      </c>
      <c r="J205" t="str">
        <f>IF('Input Data'!J207="","",'Input Data'!J207*VLOOKUP((MATCH('Input Data'!$B$3,'Input Data 2'!$K$2:$K$5,0)),'Input Data 2'!$L$2:$N$5,3,FALSE))</f>
        <v/>
      </c>
      <c r="K205" t="str">
        <f>IF('Input Data'!K207="","",'Input Data'!K207*VLOOKUP((MATCH('Input Data'!$B$3,'Input Data 2'!$K$2:$K$5,0)),'Input Data 2'!$L$2:$N$5,3,FALSE))</f>
        <v/>
      </c>
      <c r="M205" s="17">
        <v>191</v>
      </c>
      <c r="N205" s="61"/>
      <c r="O205" t="str">
        <f>IF('Input Data'!O207="","",'Input Data'!O207*VLOOKUP((MATCH('Input Data'!$B$3,'Input Data 2'!$K$2:$K$5,0)),'Input Data 2'!$L$2:$N$5,3,FALSE))</f>
        <v/>
      </c>
      <c r="P205" t="str">
        <f>IF('Input Data'!P207="","",'Input Data'!P207*VLOOKUP((MATCH('Input Data'!$B$3,'Input Data 2'!$K$2:$K$5,0)),'Input Data 2'!$L$2:$N$5,3,FALSE))</f>
        <v/>
      </c>
      <c r="Q205" t="str">
        <f>IF('Input Data'!Q207="","",'Input Data'!Q207*VLOOKUP((MATCH('Input Data'!$B$3,'Input Data 2'!$K$2:$K$5,0)),'Input Data 2'!$L$2:$N$5,3,FALSE))</f>
        <v/>
      </c>
      <c r="S205" s="17">
        <v>191</v>
      </c>
      <c r="T205" s="61"/>
      <c r="U205" t="str">
        <f>IF('Input Data'!U207="","",'Input Data'!U207*VLOOKUP((MATCH('Input Data'!$B$3,'Input Data 2'!$K$2:$K$5,0)),'Input Data 2'!$L$2:$N$5,3,FALSE))</f>
        <v/>
      </c>
      <c r="V205" t="str">
        <f>IF('Input Data'!V207="","",'Input Data'!V207*VLOOKUP((MATCH('Input Data'!$B$3,'Input Data 2'!$K$2:$K$5,0)),'Input Data 2'!$L$2:$N$5,3,FALSE))</f>
        <v/>
      </c>
      <c r="W205" t="str">
        <f>IF('Input Data'!W207="","",'Input Data'!W207*VLOOKUP((MATCH('Input Data'!$B$3,'Input Data 2'!$K$2:$K$5,0)),'Input Data 2'!$L$2:$N$5,3,FALSE))</f>
        <v/>
      </c>
      <c r="Y205" s="17">
        <v>191</v>
      </c>
      <c r="Z205" s="61"/>
      <c r="AA205" t="str">
        <f>IF('Input Data'!AA207="","",'Input Data'!AA207*VLOOKUP((MATCH('Input Data'!$B$3,'Input Data 2'!$K$2:$K$5,0)),'Input Data 2'!$L$2:$N$5,3,FALSE))</f>
        <v/>
      </c>
      <c r="AB205" t="str">
        <f>IF('Input Data'!AB207="","",'Input Data'!AB207*VLOOKUP((MATCH('Input Data'!$B$3,'Input Data 2'!$K$2:$K$5,0)),'Input Data 2'!$L$2:$N$5,3,FALSE))</f>
        <v/>
      </c>
      <c r="AC205" t="str">
        <f>IF('Input Data'!AC207="","",'Input Data'!AC207*VLOOKUP((MATCH('Input Data'!$B$3,'Input Data 2'!$K$2:$K$5,0)),'Input Data 2'!$L$2:$N$5,3,FALSE))</f>
        <v/>
      </c>
    </row>
    <row r="206" spans="1:29" x14ac:dyDescent="0.3">
      <c r="A206" s="17">
        <v>192</v>
      </c>
      <c r="B206" s="61"/>
      <c r="C206" t="str">
        <f>IF('Input Data'!C208="","",'Input Data'!C208*VLOOKUP((MATCH('Input Data'!$B$3,'Input Data 2'!$K$2:$K$5,0)),'Input Data 2'!$L$2:$N$5,3,FALSE))</f>
        <v/>
      </c>
      <c r="D206" t="str">
        <f>IF('Input Data'!D208="","",'Input Data'!D208*VLOOKUP((MATCH('Input Data'!$B$3,'Input Data 2'!$K$2:$K$5,0)),'Input Data 2'!$L$2:$N$5,3,FALSE))</f>
        <v/>
      </c>
      <c r="E206" t="str">
        <f>IF('Input Data'!E208="","",'Input Data'!E208*VLOOKUP((MATCH('Input Data'!$B$3,'Input Data 2'!$K$2:$K$5,0)),'Input Data 2'!$L$2:$N$5,3,FALSE))</f>
        <v/>
      </c>
      <c r="G206" s="17">
        <v>192</v>
      </c>
      <c r="H206" s="61"/>
      <c r="I206" t="str">
        <f>IF('Input Data'!I208="","",'Input Data'!I208*VLOOKUP((MATCH('Input Data'!$B$3,'Input Data 2'!$K$2:$K$5,0)),'Input Data 2'!$L$2:$N$5,3,FALSE))</f>
        <v/>
      </c>
      <c r="J206" t="str">
        <f>IF('Input Data'!J208="","",'Input Data'!J208*VLOOKUP((MATCH('Input Data'!$B$3,'Input Data 2'!$K$2:$K$5,0)),'Input Data 2'!$L$2:$N$5,3,FALSE))</f>
        <v/>
      </c>
      <c r="K206" t="str">
        <f>IF('Input Data'!K208="","",'Input Data'!K208*VLOOKUP((MATCH('Input Data'!$B$3,'Input Data 2'!$K$2:$K$5,0)),'Input Data 2'!$L$2:$N$5,3,FALSE))</f>
        <v/>
      </c>
      <c r="M206" s="17">
        <v>192</v>
      </c>
      <c r="N206" s="61"/>
      <c r="O206" t="str">
        <f>IF('Input Data'!O208="","",'Input Data'!O208*VLOOKUP((MATCH('Input Data'!$B$3,'Input Data 2'!$K$2:$K$5,0)),'Input Data 2'!$L$2:$N$5,3,FALSE))</f>
        <v/>
      </c>
      <c r="P206" t="str">
        <f>IF('Input Data'!P208="","",'Input Data'!P208*VLOOKUP((MATCH('Input Data'!$B$3,'Input Data 2'!$K$2:$K$5,0)),'Input Data 2'!$L$2:$N$5,3,FALSE))</f>
        <v/>
      </c>
      <c r="Q206" t="str">
        <f>IF('Input Data'!Q208="","",'Input Data'!Q208*VLOOKUP((MATCH('Input Data'!$B$3,'Input Data 2'!$K$2:$K$5,0)),'Input Data 2'!$L$2:$N$5,3,FALSE))</f>
        <v/>
      </c>
      <c r="S206" s="17">
        <v>192</v>
      </c>
      <c r="T206" s="61"/>
      <c r="U206" t="str">
        <f>IF('Input Data'!U208="","",'Input Data'!U208*VLOOKUP((MATCH('Input Data'!$B$3,'Input Data 2'!$K$2:$K$5,0)),'Input Data 2'!$L$2:$N$5,3,FALSE))</f>
        <v/>
      </c>
      <c r="V206" t="str">
        <f>IF('Input Data'!V208="","",'Input Data'!V208*VLOOKUP((MATCH('Input Data'!$B$3,'Input Data 2'!$K$2:$K$5,0)),'Input Data 2'!$L$2:$N$5,3,FALSE))</f>
        <v/>
      </c>
      <c r="W206" t="str">
        <f>IF('Input Data'!W208="","",'Input Data'!W208*VLOOKUP((MATCH('Input Data'!$B$3,'Input Data 2'!$K$2:$K$5,0)),'Input Data 2'!$L$2:$N$5,3,FALSE))</f>
        <v/>
      </c>
      <c r="Y206" s="17">
        <v>192</v>
      </c>
      <c r="Z206" s="61"/>
      <c r="AA206" t="str">
        <f>IF('Input Data'!AA208="","",'Input Data'!AA208*VLOOKUP((MATCH('Input Data'!$B$3,'Input Data 2'!$K$2:$K$5,0)),'Input Data 2'!$L$2:$N$5,3,FALSE))</f>
        <v/>
      </c>
      <c r="AB206" t="str">
        <f>IF('Input Data'!AB208="","",'Input Data'!AB208*VLOOKUP((MATCH('Input Data'!$B$3,'Input Data 2'!$K$2:$K$5,0)),'Input Data 2'!$L$2:$N$5,3,FALSE))</f>
        <v/>
      </c>
      <c r="AC206" t="str">
        <f>IF('Input Data'!AC208="","",'Input Data'!AC208*VLOOKUP((MATCH('Input Data'!$B$3,'Input Data 2'!$K$2:$K$5,0)),'Input Data 2'!$L$2:$N$5,3,FALSE))</f>
        <v/>
      </c>
    </row>
    <row r="207" spans="1:29" x14ac:dyDescent="0.3">
      <c r="A207" s="17">
        <v>193</v>
      </c>
      <c r="B207" s="61"/>
      <c r="C207" t="str">
        <f>IF('Input Data'!C209="","",'Input Data'!C209*VLOOKUP((MATCH('Input Data'!$B$3,'Input Data 2'!$K$2:$K$5,0)),'Input Data 2'!$L$2:$N$5,3,FALSE))</f>
        <v/>
      </c>
      <c r="D207" t="str">
        <f>IF('Input Data'!D209="","",'Input Data'!D209*VLOOKUP((MATCH('Input Data'!$B$3,'Input Data 2'!$K$2:$K$5,0)),'Input Data 2'!$L$2:$N$5,3,FALSE))</f>
        <v/>
      </c>
      <c r="E207" t="str">
        <f>IF('Input Data'!E209="","",'Input Data'!E209*VLOOKUP((MATCH('Input Data'!$B$3,'Input Data 2'!$K$2:$K$5,0)),'Input Data 2'!$L$2:$N$5,3,FALSE))</f>
        <v/>
      </c>
      <c r="G207" s="17">
        <v>193</v>
      </c>
      <c r="H207" s="61"/>
      <c r="I207" t="str">
        <f>IF('Input Data'!I209="","",'Input Data'!I209*VLOOKUP((MATCH('Input Data'!$B$3,'Input Data 2'!$K$2:$K$5,0)),'Input Data 2'!$L$2:$N$5,3,FALSE))</f>
        <v/>
      </c>
      <c r="J207" t="str">
        <f>IF('Input Data'!J209="","",'Input Data'!J209*VLOOKUP((MATCH('Input Data'!$B$3,'Input Data 2'!$K$2:$K$5,0)),'Input Data 2'!$L$2:$N$5,3,FALSE))</f>
        <v/>
      </c>
      <c r="K207" t="str">
        <f>IF('Input Data'!K209="","",'Input Data'!K209*VLOOKUP((MATCH('Input Data'!$B$3,'Input Data 2'!$K$2:$K$5,0)),'Input Data 2'!$L$2:$N$5,3,FALSE))</f>
        <v/>
      </c>
      <c r="M207" s="17">
        <v>193</v>
      </c>
      <c r="N207" s="61"/>
      <c r="O207" t="str">
        <f>IF('Input Data'!O209="","",'Input Data'!O209*VLOOKUP((MATCH('Input Data'!$B$3,'Input Data 2'!$K$2:$K$5,0)),'Input Data 2'!$L$2:$N$5,3,FALSE))</f>
        <v/>
      </c>
      <c r="P207" t="str">
        <f>IF('Input Data'!P209="","",'Input Data'!P209*VLOOKUP((MATCH('Input Data'!$B$3,'Input Data 2'!$K$2:$K$5,0)),'Input Data 2'!$L$2:$N$5,3,FALSE))</f>
        <v/>
      </c>
      <c r="Q207" t="str">
        <f>IF('Input Data'!Q209="","",'Input Data'!Q209*VLOOKUP((MATCH('Input Data'!$B$3,'Input Data 2'!$K$2:$K$5,0)),'Input Data 2'!$L$2:$N$5,3,FALSE))</f>
        <v/>
      </c>
      <c r="S207" s="17">
        <v>193</v>
      </c>
      <c r="T207" s="61"/>
      <c r="U207" t="str">
        <f>IF('Input Data'!U209="","",'Input Data'!U209*VLOOKUP((MATCH('Input Data'!$B$3,'Input Data 2'!$K$2:$K$5,0)),'Input Data 2'!$L$2:$N$5,3,FALSE))</f>
        <v/>
      </c>
      <c r="V207" t="str">
        <f>IF('Input Data'!V209="","",'Input Data'!V209*VLOOKUP((MATCH('Input Data'!$B$3,'Input Data 2'!$K$2:$K$5,0)),'Input Data 2'!$L$2:$N$5,3,FALSE))</f>
        <v/>
      </c>
      <c r="W207" t="str">
        <f>IF('Input Data'!W209="","",'Input Data'!W209*VLOOKUP((MATCH('Input Data'!$B$3,'Input Data 2'!$K$2:$K$5,0)),'Input Data 2'!$L$2:$N$5,3,FALSE))</f>
        <v/>
      </c>
      <c r="Y207" s="17">
        <v>193</v>
      </c>
      <c r="Z207" s="61"/>
      <c r="AA207" t="str">
        <f>IF('Input Data'!AA209="","",'Input Data'!AA209*VLOOKUP((MATCH('Input Data'!$B$3,'Input Data 2'!$K$2:$K$5,0)),'Input Data 2'!$L$2:$N$5,3,FALSE))</f>
        <v/>
      </c>
      <c r="AB207" t="str">
        <f>IF('Input Data'!AB209="","",'Input Data'!AB209*VLOOKUP((MATCH('Input Data'!$B$3,'Input Data 2'!$K$2:$K$5,0)),'Input Data 2'!$L$2:$N$5,3,FALSE))</f>
        <v/>
      </c>
      <c r="AC207" t="str">
        <f>IF('Input Data'!AC209="","",'Input Data'!AC209*VLOOKUP((MATCH('Input Data'!$B$3,'Input Data 2'!$K$2:$K$5,0)),'Input Data 2'!$L$2:$N$5,3,FALSE))</f>
        <v/>
      </c>
    </row>
    <row r="208" spans="1:29" x14ac:dyDescent="0.3">
      <c r="A208" s="17">
        <v>194</v>
      </c>
      <c r="B208" s="61"/>
      <c r="C208" t="str">
        <f>IF('Input Data'!C210="","",'Input Data'!C210*VLOOKUP((MATCH('Input Data'!$B$3,'Input Data 2'!$K$2:$K$5,0)),'Input Data 2'!$L$2:$N$5,3,FALSE))</f>
        <v/>
      </c>
      <c r="D208" t="str">
        <f>IF('Input Data'!D210="","",'Input Data'!D210*VLOOKUP((MATCH('Input Data'!$B$3,'Input Data 2'!$K$2:$K$5,0)),'Input Data 2'!$L$2:$N$5,3,FALSE))</f>
        <v/>
      </c>
      <c r="E208" t="str">
        <f>IF('Input Data'!E210="","",'Input Data'!E210*VLOOKUP((MATCH('Input Data'!$B$3,'Input Data 2'!$K$2:$K$5,0)),'Input Data 2'!$L$2:$N$5,3,FALSE))</f>
        <v/>
      </c>
      <c r="G208" s="17">
        <v>194</v>
      </c>
      <c r="H208" s="61"/>
      <c r="I208" t="str">
        <f>IF('Input Data'!I210="","",'Input Data'!I210*VLOOKUP((MATCH('Input Data'!$B$3,'Input Data 2'!$K$2:$K$5,0)),'Input Data 2'!$L$2:$N$5,3,FALSE))</f>
        <v/>
      </c>
      <c r="J208" t="str">
        <f>IF('Input Data'!J210="","",'Input Data'!J210*VLOOKUP((MATCH('Input Data'!$B$3,'Input Data 2'!$K$2:$K$5,0)),'Input Data 2'!$L$2:$N$5,3,FALSE))</f>
        <v/>
      </c>
      <c r="K208" t="str">
        <f>IF('Input Data'!K210="","",'Input Data'!K210*VLOOKUP((MATCH('Input Data'!$B$3,'Input Data 2'!$K$2:$K$5,0)),'Input Data 2'!$L$2:$N$5,3,FALSE))</f>
        <v/>
      </c>
      <c r="M208" s="17">
        <v>194</v>
      </c>
      <c r="N208" s="61"/>
      <c r="O208" t="str">
        <f>IF('Input Data'!O210="","",'Input Data'!O210*VLOOKUP((MATCH('Input Data'!$B$3,'Input Data 2'!$K$2:$K$5,0)),'Input Data 2'!$L$2:$N$5,3,FALSE))</f>
        <v/>
      </c>
      <c r="P208" t="str">
        <f>IF('Input Data'!P210="","",'Input Data'!P210*VLOOKUP((MATCH('Input Data'!$B$3,'Input Data 2'!$K$2:$K$5,0)),'Input Data 2'!$L$2:$N$5,3,FALSE))</f>
        <v/>
      </c>
      <c r="Q208" t="str">
        <f>IF('Input Data'!Q210="","",'Input Data'!Q210*VLOOKUP((MATCH('Input Data'!$B$3,'Input Data 2'!$K$2:$K$5,0)),'Input Data 2'!$L$2:$N$5,3,FALSE))</f>
        <v/>
      </c>
      <c r="S208" s="17">
        <v>194</v>
      </c>
      <c r="T208" s="61"/>
      <c r="U208" t="str">
        <f>IF('Input Data'!U210="","",'Input Data'!U210*VLOOKUP((MATCH('Input Data'!$B$3,'Input Data 2'!$K$2:$K$5,0)),'Input Data 2'!$L$2:$N$5,3,FALSE))</f>
        <v/>
      </c>
      <c r="V208" t="str">
        <f>IF('Input Data'!V210="","",'Input Data'!V210*VLOOKUP((MATCH('Input Data'!$B$3,'Input Data 2'!$K$2:$K$5,0)),'Input Data 2'!$L$2:$N$5,3,FALSE))</f>
        <v/>
      </c>
      <c r="W208" t="str">
        <f>IF('Input Data'!W210="","",'Input Data'!W210*VLOOKUP((MATCH('Input Data'!$B$3,'Input Data 2'!$K$2:$K$5,0)),'Input Data 2'!$L$2:$N$5,3,FALSE))</f>
        <v/>
      </c>
      <c r="Y208" s="17">
        <v>194</v>
      </c>
      <c r="Z208" s="61"/>
      <c r="AA208" t="str">
        <f>IF('Input Data'!AA210="","",'Input Data'!AA210*VLOOKUP((MATCH('Input Data'!$B$3,'Input Data 2'!$K$2:$K$5,0)),'Input Data 2'!$L$2:$N$5,3,FALSE))</f>
        <v/>
      </c>
      <c r="AB208" t="str">
        <f>IF('Input Data'!AB210="","",'Input Data'!AB210*VLOOKUP((MATCH('Input Data'!$B$3,'Input Data 2'!$K$2:$K$5,0)),'Input Data 2'!$L$2:$N$5,3,FALSE))</f>
        <v/>
      </c>
      <c r="AC208" t="str">
        <f>IF('Input Data'!AC210="","",'Input Data'!AC210*VLOOKUP((MATCH('Input Data'!$B$3,'Input Data 2'!$K$2:$K$5,0)),'Input Data 2'!$L$2:$N$5,3,FALSE))</f>
        <v/>
      </c>
    </row>
    <row r="209" spans="1:29" x14ac:dyDescent="0.3">
      <c r="A209" s="17">
        <v>195</v>
      </c>
      <c r="B209" s="61"/>
      <c r="C209" t="str">
        <f>IF('Input Data'!C211="","",'Input Data'!C211*VLOOKUP((MATCH('Input Data'!$B$3,'Input Data 2'!$K$2:$K$5,0)),'Input Data 2'!$L$2:$N$5,3,FALSE))</f>
        <v/>
      </c>
      <c r="D209" t="str">
        <f>IF('Input Data'!D211="","",'Input Data'!D211*VLOOKUP((MATCH('Input Data'!$B$3,'Input Data 2'!$K$2:$K$5,0)),'Input Data 2'!$L$2:$N$5,3,FALSE))</f>
        <v/>
      </c>
      <c r="E209" t="str">
        <f>IF('Input Data'!E211="","",'Input Data'!E211*VLOOKUP((MATCH('Input Data'!$B$3,'Input Data 2'!$K$2:$K$5,0)),'Input Data 2'!$L$2:$N$5,3,FALSE))</f>
        <v/>
      </c>
      <c r="G209" s="17">
        <v>195</v>
      </c>
      <c r="H209" s="61"/>
      <c r="I209" t="str">
        <f>IF('Input Data'!I211="","",'Input Data'!I211*VLOOKUP((MATCH('Input Data'!$B$3,'Input Data 2'!$K$2:$K$5,0)),'Input Data 2'!$L$2:$N$5,3,FALSE))</f>
        <v/>
      </c>
      <c r="J209" t="str">
        <f>IF('Input Data'!J211="","",'Input Data'!J211*VLOOKUP((MATCH('Input Data'!$B$3,'Input Data 2'!$K$2:$K$5,0)),'Input Data 2'!$L$2:$N$5,3,FALSE))</f>
        <v/>
      </c>
      <c r="K209" t="str">
        <f>IF('Input Data'!K211="","",'Input Data'!K211*VLOOKUP((MATCH('Input Data'!$B$3,'Input Data 2'!$K$2:$K$5,0)),'Input Data 2'!$L$2:$N$5,3,FALSE))</f>
        <v/>
      </c>
      <c r="M209" s="17">
        <v>195</v>
      </c>
      <c r="N209" s="61"/>
      <c r="O209" t="str">
        <f>IF('Input Data'!O211="","",'Input Data'!O211*VLOOKUP((MATCH('Input Data'!$B$3,'Input Data 2'!$K$2:$K$5,0)),'Input Data 2'!$L$2:$N$5,3,FALSE))</f>
        <v/>
      </c>
      <c r="P209" t="str">
        <f>IF('Input Data'!P211="","",'Input Data'!P211*VLOOKUP((MATCH('Input Data'!$B$3,'Input Data 2'!$K$2:$K$5,0)),'Input Data 2'!$L$2:$N$5,3,FALSE))</f>
        <v/>
      </c>
      <c r="Q209" t="str">
        <f>IF('Input Data'!Q211="","",'Input Data'!Q211*VLOOKUP((MATCH('Input Data'!$B$3,'Input Data 2'!$K$2:$K$5,0)),'Input Data 2'!$L$2:$N$5,3,FALSE))</f>
        <v/>
      </c>
      <c r="S209" s="17">
        <v>195</v>
      </c>
      <c r="T209" s="61"/>
      <c r="U209" t="str">
        <f>IF('Input Data'!U211="","",'Input Data'!U211*VLOOKUP((MATCH('Input Data'!$B$3,'Input Data 2'!$K$2:$K$5,0)),'Input Data 2'!$L$2:$N$5,3,FALSE))</f>
        <v/>
      </c>
      <c r="V209" t="str">
        <f>IF('Input Data'!V211="","",'Input Data'!V211*VLOOKUP((MATCH('Input Data'!$B$3,'Input Data 2'!$K$2:$K$5,0)),'Input Data 2'!$L$2:$N$5,3,FALSE))</f>
        <v/>
      </c>
      <c r="W209" t="str">
        <f>IF('Input Data'!W211="","",'Input Data'!W211*VLOOKUP((MATCH('Input Data'!$B$3,'Input Data 2'!$K$2:$K$5,0)),'Input Data 2'!$L$2:$N$5,3,FALSE))</f>
        <v/>
      </c>
      <c r="Y209" s="17">
        <v>195</v>
      </c>
      <c r="Z209" s="61"/>
      <c r="AA209" t="str">
        <f>IF('Input Data'!AA211="","",'Input Data'!AA211*VLOOKUP((MATCH('Input Data'!$B$3,'Input Data 2'!$K$2:$K$5,0)),'Input Data 2'!$L$2:$N$5,3,FALSE))</f>
        <v/>
      </c>
      <c r="AB209" t="str">
        <f>IF('Input Data'!AB211="","",'Input Data'!AB211*VLOOKUP((MATCH('Input Data'!$B$3,'Input Data 2'!$K$2:$K$5,0)),'Input Data 2'!$L$2:$N$5,3,FALSE))</f>
        <v/>
      </c>
      <c r="AC209" t="str">
        <f>IF('Input Data'!AC211="","",'Input Data'!AC211*VLOOKUP((MATCH('Input Data'!$B$3,'Input Data 2'!$K$2:$K$5,0)),'Input Data 2'!$L$2:$N$5,3,FALSE))</f>
        <v/>
      </c>
    </row>
    <row r="210" spans="1:29" x14ac:dyDescent="0.3">
      <c r="A210" s="17">
        <v>196</v>
      </c>
      <c r="B210" s="61"/>
      <c r="C210" t="str">
        <f>IF('Input Data'!C212="","",'Input Data'!C212*VLOOKUP((MATCH('Input Data'!$B$3,'Input Data 2'!$K$2:$K$5,0)),'Input Data 2'!$L$2:$N$5,3,FALSE))</f>
        <v/>
      </c>
      <c r="D210" t="str">
        <f>IF('Input Data'!D212="","",'Input Data'!D212*VLOOKUP((MATCH('Input Data'!$B$3,'Input Data 2'!$K$2:$K$5,0)),'Input Data 2'!$L$2:$N$5,3,FALSE))</f>
        <v/>
      </c>
      <c r="E210" t="str">
        <f>IF('Input Data'!E212="","",'Input Data'!E212*VLOOKUP((MATCH('Input Data'!$B$3,'Input Data 2'!$K$2:$K$5,0)),'Input Data 2'!$L$2:$N$5,3,FALSE))</f>
        <v/>
      </c>
      <c r="G210" s="17">
        <v>196</v>
      </c>
      <c r="H210" s="61"/>
      <c r="I210" t="str">
        <f>IF('Input Data'!I212="","",'Input Data'!I212*VLOOKUP((MATCH('Input Data'!$B$3,'Input Data 2'!$K$2:$K$5,0)),'Input Data 2'!$L$2:$N$5,3,FALSE))</f>
        <v/>
      </c>
      <c r="J210" t="str">
        <f>IF('Input Data'!J212="","",'Input Data'!J212*VLOOKUP((MATCH('Input Data'!$B$3,'Input Data 2'!$K$2:$K$5,0)),'Input Data 2'!$L$2:$N$5,3,FALSE))</f>
        <v/>
      </c>
      <c r="K210" t="str">
        <f>IF('Input Data'!K212="","",'Input Data'!K212*VLOOKUP((MATCH('Input Data'!$B$3,'Input Data 2'!$K$2:$K$5,0)),'Input Data 2'!$L$2:$N$5,3,FALSE))</f>
        <v/>
      </c>
      <c r="M210" s="17">
        <v>196</v>
      </c>
      <c r="N210" s="61"/>
      <c r="O210" t="str">
        <f>IF('Input Data'!O212="","",'Input Data'!O212*VLOOKUP((MATCH('Input Data'!$B$3,'Input Data 2'!$K$2:$K$5,0)),'Input Data 2'!$L$2:$N$5,3,FALSE))</f>
        <v/>
      </c>
      <c r="P210" t="str">
        <f>IF('Input Data'!P212="","",'Input Data'!P212*VLOOKUP((MATCH('Input Data'!$B$3,'Input Data 2'!$K$2:$K$5,0)),'Input Data 2'!$L$2:$N$5,3,FALSE))</f>
        <v/>
      </c>
      <c r="Q210" t="str">
        <f>IF('Input Data'!Q212="","",'Input Data'!Q212*VLOOKUP((MATCH('Input Data'!$B$3,'Input Data 2'!$K$2:$K$5,0)),'Input Data 2'!$L$2:$N$5,3,FALSE))</f>
        <v/>
      </c>
      <c r="S210" s="17">
        <v>196</v>
      </c>
      <c r="T210" s="61"/>
      <c r="U210" t="str">
        <f>IF('Input Data'!U212="","",'Input Data'!U212*VLOOKUP((MATCH('Input Data'!$B$3,'Input Data 2'!$K$2:$K$5,0)),'Input Data 2'!$L$2:$N$5,3,FALSE))</f>
        <v/>
      </c>
      <c r="V210" t="str">
        <f>IF('Input Data'!V212="","",'Input Data'!V212*VLOOKUP((MATCH('Input Data'!$B$3,'Input Data 2'!$K$2:$K$5,0)),'Input Data 2'!$L$2:$N$5,3,FALSE))</f>
        <v/>
      </c>
      <c r="W210" t="str">
        <f>IF('Input Data'!W212="","",'Input Data'!W212*VLOOKUP((MATCH('Input Data'!$B$3,'Input Data 2'!$K$2:$K$5,0)),'Input Data 2'!$L$2:$N$5,3,FALSE))</f>
        <v/>
      </c>
      <c r="Y210" s="17">
        <v>196</v>
      </c>
      <c r="Z210" s="61"/>
      <c r="AA210" t="str">
        <f>IF('Input Data'!AA212="","",'Input Data'!AA212*VLOOKUP((MATCH('Input Data'!$B$3,'Input Data 2'!$K$2:$K$5,0)),'Input Data 2'!$L$2:$N$5,3,FALSE))</f>
        <v/>
      </c>
      <c r="AB210" t="str">
        <f>IF('Input Data'!AB212="","",'Input Data'!AB212*VLOOKUP((MATCH('Input Data'!$B$3,'Input Data 2'!$K$2:$K$5,0)),'Input Data 2'!$L$2:$N$5,3,FALSE))</f>
        <v/>
      </c>
      <c r="AC210" t="str">
        <f>IF('Input Data'!AC212="","",'Input Data'!AC212*VLOOKUP((MATCH('Input Data'!$B$3,'Input Data 2'!$K$2:$K$5,0)),'Input Data 2'!$L$2:$N$5,3,FALSE))</f>
        <v/>
      </c>
    </row>
    <row r="211" spans="1:29" x14ac:dyDescent="0.3">
      <c r="A211" s="17">
        <v>197</v>
      </c>
      <c r="B211" s="61"/>
      <c r="C211" t="str">
        <f>IF('Input Data'!C213="","",'Input Data'!C213*VLOOKUP((MATCH('Input Data'!$B$3,'Input Data 2'!$K$2:$K$5,0)),'Input Data 2'!$L$2:$N$5,3,FALSE))</f>
        <v/>
      </c>
      <c r="D211" t="str">
        <f>IF('Input Data'!D213="","",'Input Data'!D213*VLOOKUP((MATCH('Input Data'!$B$3,'Input Data 2'!$K$2:$K$5,0)),'Input Data 2'!$L$2:$N$5,3,FALSE))</f>
        <v/>
      </c>
      <c r="E211" t="str">
        <f>IF('Input Data'!E213="","",'Input Data'!E213*VLOOKUP((MATCH('Input Data'!$B$3,'Input Data 2'!$K$2:$K$5,0)),'Input Data 2'!$L$2:$N$5,3,FALSE))</f>
        <v/>
      </c>
      <c r="G211" s="17">
        <v>197</v>
      </c>
      <c r="H211" s="61"/>
      <c r="I211" t="str">
        <f>IF('Input Data'!I213="","",'Input Data'!I213*VLOOKUP((MATCH('Input Data'!$B$3,'Input Data 2'!$K$2:$K$5,0)),'Input Data 2'!$L$2:$N$5,3,FALSE))</f>
        <v/>
      </c>
      <c r="J211" t="str">
        <f>IF('Input Data'!J213="","",'Input Data'!J213*VLOOKUP((MATCH('Input Data'!$B$3,'Input Data 2'!$K$2:$K$5,0)),'Input Data 2'!$L$2:$N$5,3,FALSE))</f>
        <v/>
      </c>
      <c r="K211" t="str">
        <f>IF('Input Data'!K213="","",'Input Data'!K213*VLOOKUP((MATCH('Input Data'!$B$3,'Input Data 2'!$K$2:$K$5,0)),'Input Data 2'!$L$2:$N$5,3,FALSE))</f>
        <v/>
      </c>
      <c r="M211" s="17">
        <v>197</v>
      </c>
      <c r="N211" s="61"/>
      <c r="O211" t="str">
        <f>IF('Input Data'!O213="","",'Input Data'!O213*VLOOKUP((MATCH('Input Data'!$B$3,'Input Data 2'!$K$2:$K$5,0)),'Input Data 2'!$L$2:$N$5,3,FALSE))</f>
        <v/>
      </c>
      <c r="P211" t="str">
        <f>IF('Input Data'!P213="","",'Input Data'!P213*VLOOKUP((MATCH('Input Data'!$B$3,'Input Data 2'!$K$2:$K$5,0)),'Input Data 2'!$L$2:$N$5,3,FALSE))</f>
        <v/>
      </c>
      <c r="Q211" t="str">
        <f>IF('Input Data'!Q213="","",'Input Data'!Q213*VLOOKUP((MATCH('Input Data'!$B$3,'Input Data 2'!$K$2:$K$5,0)),'Input Data 2'!$L$2:$N$5,3,FALSE))</f>
        <v/>
      </c>
      <c r="S211" s="17">
        <v>197</v>
      </c>
      <c r="T211" s="61"/>
      <c r="U211" t="str">
        <f>IF('Input Data'!U213="","",'Input Data'!U213*VLOOKUP((MATCH('Input Data'!$B$3,'Input Data 2'!$K$2:$K$5,0)),'Input Data 2'!$L$2:$N$5,3,FALSE))</f>
        <v/>
      </c>
      <c r="V211" t="str">
        <f>IF('Input Data'!V213="","",'Input Data'!V213*VLOOKUP((MATCH('Input Data'!$B$3,'Input Data 2'!$K$2:$K$5,0)),'Input Data 2'!$L$2:$N$5,3,FALSE))</f>
        <v/>
      </c>
      <c r="W211" t="str">
        <f>IF('Input Data'!W213="","",'Input Data'!W213*VLOOKUP((MATCH('Input Data'!$B$3,'Input Data 2'!$K$2:$K$5,0)),'Input Data 2'!$L$2:$N$5,3,FALSE))</f>
        <v/>
      </c>
      <c r="Y211" s="17">
        <v>197</v>
      </c>
      <c r="Z211" s="61"/>
      <c r="AA211" t="str">
        <f>IF('Input Data'!AA213="","",'Input Data'!AA213*VLOOKUP((MATCH('Input Data'!$B$3,'Input Data 2'!$K$2:$K$5,0)),'Input Data 2'!$L$2:$N$5,3,FALSE))</f>
        <v/>
      </c>
      <c r="AB211" t="str">
        <f>IF('Input Data'!AB213="","",'Input Data'!AB213*VLOOKUP((MATCH('Input Data'!$B$3,'Input Data 2'!$K$2:$K$5,0)),'Input Data 2'!$L$2:$N$5,3,FALSE))</f>
        <v/>
      </c>
      <c r="AC211" t="str">
        <f>IF('Input Data'!AC213="","",'Input Data'!AC213*VLOOKUP((MATCH('Input Data'!$B$3,'Input Data 2'!$K$2:$K$5,0)),'Input Data 2'!$L$2:$N$5,3,FALSE))</f>
        <v/>
      </c>
    </row>
    <row r="212" spans="1:29" x14ac:dyDescent="0.3">
      <c r="A212" s="17">
        <v>198</v>
      </c>
      <c r="B212" s="61"/>
      <c r="C212" t="str">
        <f>IF('Input Data'!C214="","",'Input Data'!C214*VLOOKUP((MATCH('Input Data'!$B$3,'Input Data 2'!$K$2:$K$5,0)),'Input Data 2'!$L$2:$N$5,3,FALSE))</f>
        <v/>
      </c>
      <c r="D212" t="str">
        <f>IF('Input Data'!D214="","",'Input Data'!D214*VLOOKUP((MATCH('Input Data'!$B$3,'Input Data 2'!$K$2:$K$5,0)),'Input Data 2'!$L$2:$N$5,3,FALSE))</f>
        <v/>
      </c>
      <c r="E212" t="str">
        <f>IF('Input Data'!E214="","",'Input Data'!E214*VLOOKUP((MATCH('Input Data'!$B$3,'Input Data 2'!$K$2:$K$5,0)),'Input Data 2'!$L$2:$N$5,3,FALSE))</f>
        <v/>
      </c>
      <c r="G212" s="17">
        <v>198</v>
      </c>
      <c r="H212" s="61"/>
      <c r="I212" t="str">
        <f>IF('Input Data'!I214="","",'Input Data'!I214*VLOOKUP((MATCH('Input Data'!$B$3,'Input Data 2'!$K$2:$K$5,0)),'Input Data 2'!$L$2:$N$5,3,FALSE))</f>
        <v/>
      </c>
      <c r="J212" t="str">
        <f>IF('Input Data'!J214="","",'Input Data'!J214*VLOOKUP((MATCH('Input Data'!$B$3,'Input Data 2'!$K$2:$K$5,0)),'Input Data 2'!$L$2:$N$5,3,FALSE))</f>
        <v/>
      </c>
      <c r="K212" t="str">
        <f>IF('Input Data'!K214="","",'Input Data'!K214*VLOOKUP((MATCH('Input Data'!$B$3,'Input Data 2'!$K$2:$K$5,0)),'Input Data 2'!$L$2:$N$5,3,FALSE))</f>
        <v/>
      </c>
      <c r="M212" s="17">
        <v>198</v>
      </c>
      <c r="N212" s="61"/>
      <c r="O212" t="str">
        <f>IF('Input Data'!O214="","",'Input Data'!O214*VLOOKUP((MATCH('Input Data'!$B$3,'Input Data 2'!$K$2:$K$5,0)),'Input Data 2'!$L$2:$N$5,3,FALSE))</f>
        <v/>
      </c>
      <c r="P212" t="str">
        <f>IF('Input Data'!P214="","",'Input Data'!P214*VLOOKUP((MATCH('Input Data'!$B$3,'Input Data 2'!$K$2:$K$5,0)),'Input Data 2'!$L$2:$N$5,3,FALSE))</f>
        <v/>
      </c>
      <c r="Q212" t="str">
        <f>IF('Input Data'!Q214="","",'Input Data'!Q214*VLOOKUP((MATCH('Input Data'!$B$3,'Input Data 2'!$K$2:$K$5,0)),'Input Data 2'!$L$2:$N$5,3,FALSE))</f>
        <v/>
      </c>
      <c r="S212" s="17">
        <v>198</v>
      </c>
      <c r="T212" s="61"/>
      <c r="U212" t="str">
        <f>IF('Input Data'!U214="","",'Input Data'!U214*VLOOKUP((MATCH('Input Data'!$B$3,'Input Data 2'!$K$2:$K$5,0)),'Input Data 2'!$L$2:$N$5,3,FALSE))</f>
        <v/>
      </c>
      <c r="V212" t="str">
        <f>IF('Input Data'!V214="","",'Input Data'!V214*VLOOKUP((MATCH('Input Data'!$B$3,'Input Data 2'!$K$2:$K$5,0)),'Input Data 2'!$L$2:$N$5,3,FALSE))</f>
        <v/>
      </c>
      <c r="W212" t="str">
        <f>IF('Input Data'!W214="","",'Input Data'!W214*VLOOKUP((MATCH('Input Data'!$B$3,'Input Data 2'!$K$2:$K$5,0)),'Input Data 2'!$L$2:$N$5,3,FALSE))</f>
        <v/>
      </c>
      <c r="Y212" s="17">
        <v>198</v>
      </c>
      <c r="Z212" s="61"/>
      <c r="AA212" t="str">
        <f>IF('Input Data'!AA214="","",'Input Data'!AA214*VLOOKUP((MATCH('Input Data'!$B$3,'Input Data 2'!$K$2:$K$5,0)),'Input Data 2'!$L$2:$N$5,3,FALSE))</f>
        <v/>
      </c>
      <c r="AB212" t="str">
        <f>IF('Input Data'!AB214="","",'Input Data'!AB214*VLOOKUP((MATCH('Input Data'!$B$3,'Input Data 2'!$K$2:$K$5,0)),'Input Data 2'!$L$2:$N$5,3,FALSE))</f>
        <v/>
      </c>
      <c r="AC212" t="str">
        <f>IF('Input Data'!AC214="","",'Input Data'!AC214*VLOOKUP((MATCH('Input Data'!$B$3,'Input Data 2'!$K$2:$K$5,0)),'Input Data 2'!$L$2:$N$5,3,FALSE))</f>
        <v/>
      </c>
    </row>
    <row r="213" spans="1:29" x14ac:dyDescent="0.3">
      <c r="A213" s="17">
        <v>199</v>
      </c>
      <c r="B213" s="61"/>
      <c r="C213" t="str">
        <f>IF('Input Data'!C215="","",'Input Data'!C215*VLOOKUP((MATCH('Input Data'!$B$3,'Input Data 2'!$K$2:$K$5,0)),'Input Data 2'!$L$2:$N$5,3,FALSE))</f>
        <v/>
      </c>
      <c r="D213" t="str">
        <f>IF('Input Data'!D215="","",'Input Data'!D215*VLOOKUP((MATCH('Input Data'!$B$3,'Input Data 2'!$K$2:$K$5,0)),'Input Data 2'!$L$2:$N$5,3,FALSE))</f>
        <v/>
      </c>
      <c r="E213" t="str">
        <f>IF('Input Data'!E215="","",'Input Data'!E215*VLOOKUP((MATCH('Input Data'!$B$3,'Input Data 2'!$K$2:$K$5,0)),'Input Data 2'!$L$2:$N$5,3,FALSE))</f>
        <v/>
      </c>
      <c r="G213" s="17">
        <v>199</v>
      </c>
      <c r="H213" s="61"/>
      <c r="I213" t="str">
        <f>IF('Input Data'!I215="","",'Input Data'!I215*VLOOKUP((MATCH('Input Data'!$B$3,'Input Data 2'!$K$2:$K$5,0)),'Input Data 2'!$L$2:$N$5,3,FALSE))</f>
        <v/>
      </c>
      <c r="J213" t="str">
        <f>IF('Input Data'!J215="","",'Input Data'!J215*VLOOKUP((MATCH('Input Data'!$B$3,'Input Data 2'!$K$2:$K$5,0)),'Input Data 2'!$L$2:$N$5,3,FALSE))</f>
        <v/>
      </c>
      <c r="K213" t="str">
        <f>IF('Input Data'!K215="","",'Input Data'!K215*VLOOKUP((MATCH('Input Data'!$B$3,'Input Data 2'!$K$2:$K$5,0)),'Input Data 2'!$L$2:$N$5,3,FALSE))</f>
        <v/>
      </c>
      <c r="M213" s="17">
        <v>199</v>
      </c>
      <c r="N213" s="61"/>
      <c r="O213" t="str">
        <f>IF('Input Data'!O215="","",'Input Data'!O215*VLOOKUP((MATCH('Input Data'!$B$3,'Input Data 2'!$K$2:$K$5,0)),'Input Data 2'!$L$2:$N$5,3,FALSE))</f>
        <v/>
      </c>
      <c r="P213" t="str">
        <f>IF('Input Data'!P215="","",'Input Data'!P215*VLOOKUP((MATCH('Input Data'!$B$3,'Input Data 2'!$K$2:$K$5,0)),'Input Data 2'!$L$2:$N$5,3,FALSE))</f>
        <v/>
      </c>
      <c r="Q213" t="str">
        <f>IF('Input Data'!Q215="","",'Input Data'!Q215*VLOOKUP((MATCH('Input Data'!$B$3,'Input Data 2'!$K$2:$K$5,0)),'Input Data 2'!$L$2:$N$5,3,FALSE))</f>
        <v/>
      </c>
      <c r="S213" s="17">
        <v>199</v>
      </c>
      <c r="T213" s="61"/>
      <c r="U213" t="str">
        <f>IF('Input Data'!U215="","",'Input Data'!U215*VLOOKUP((MATCH('Input Data'!$B$3,'Input Data 2'!$K$2:$K$5,0)),'Input Data 2'!$L$2:$N$5,3,FALSE))</f>
        <v/>
      </c>
      <c r="V213" t="str">
        <f>IF('Input Data'!V215="","",'Input Data'!V215*VLOOKUP((MATCH('Input Data'!$B$3,'Input Data 2'!$K$2:$K$5,0)),'Input Data 2'!$L$2:$N$5,3,FALSE))</f>
        <v/>
      </c>
      <c r="W213" t="str">
        <f>IF('Input Data'!W215="","",'Input Data'!W215*VLOOKUP((MATCH('Input Data'!$B$3,'Input Data 2'!$K$2:$K$5,0)),'Input Data 2'!$L$2:$N$5,3,FALSE))</f>
        <v/>
      </c>
      <c r="Y213" s="17">
        <v>199</v>
      </c>
      <c r="Z213" s="61"/>
      <c r="AA213" t="str">
        <f>IF('Input Data'!AA215="","",'Input Data'!AA215*VLOOKUP((MATCH('Input Data'!$B$3,'Input Data 2'!$K$2:$K$5,0)),'Input Data 2'!$L$2:$N$5,3,FALSE))</f>
        <v/>
      </c>
      <c r="AB213" t="str">
        <f>IF('Input Data'!AB215="","",'Input Data'!AB215*VLOOKUP((MATCH('Input Data'!$B$3,'Input Data 2'!$K$2:$K$5,0)),'Input Data 2'!$L$2:$N$5,3,FALSE))</f>
        <v/>
      </c>
      <c r="AC213" t="str">
        <f>IF('Input Data'!AC215="","",'Input Data'!AC215*VLOOKUP((MATCH('Input Data'!$B$3,'Input Data 2'!$K$2:$K$5,0)),'Input Data 2'!$L$2:$N$5,3,FALSE))</f>
        <v/>
      </c>
    </row>
    <row r="214" spans="1:29" ht="15" thickBot="1" x14ac:dyDescent="0.35">
      <c r="A214" s="21">
        <v>200</v>
      </c>
      <c r="B214" s="61"/>
      <c r="C214" t="str">
        <f>IF('Input Data'!C216="","",'Input Data'!C216*VLOOKUP((MATCH('Input Data'!$B$3,'Input Data 2'!$K$2:$K$5,0)),'Input Data 2'!$L$2:$N$5,3,FALSE))</f>
        <v/>
      </c>
      <c r="D214" t="str">
        <f>IF('Input Data'!D216="","",'Input Data'!D216*VLOOKUP((MATCH('Input Data'!$B$3,'Input Data 2'!$K$2:$K$5,0)),'Input Data 2'!$L$2:$N$5,3,FALSE))</f>
        <v/>
      </c>
      <c r="E214" t="str">
        <f>IF('Input Data'!E216="","",'Input Data'!E216*VLOOKUP((MATCH('Input Data'!$B$3,'Input Data 2'!$K$2:$K$5,0)),'Input Data 2'!$L$2:$N$5,3,FALSE))</f>
        <v/>
      </c>
      <c r="G214" s="21">
        <v>200</v>
      </c>
      <c r="H214" s="61"/>
      <c r="I214" t="str">
        <f>IF('Input Data'!I216="","",'Input Data'!I216*VLOOKUP((MATCH('Input Data'!$B$3,'Input Data 2'!$K$2:$K$5,0)),'Input Data 2'!$L$2:$N$5,3,FALSE))</f>
        <v/>
      </c>
      <c r="J214" t="str">
        <f>IF('Input Data'!J216="","",'Input Data'!J216*VLOOKUP((MATCH('Input Data'!$B$3,'Input Data 2'!$K$2:$K$5,0)),'Input Data 2'!$L$2:$N$5,3,FALSE))</f>
        <v/>
      </c>
      <c r="K214" t="str">
        <f>IF('Input Data'!K216="","",'Input Data'!K216*VLOOKUP((MATCH('Input Data'!$B$3,'Input Data 2'!$K$2:$K$5,0)),'Input Data 2'!$L$2:$N$5,3,FALSE))</f>
        <v/>
      </c>
      <c r="M214" s="21">
        <v>200</v>
      </c>
      <c r="N214" s="61"/>
      <c r="O214" t="str">
        <f>IF('Input Data'!O216="","",'Input Data'!O216*VLOOKUP((MATCH('Input Data'!$B$3,'Input Data 2'!$K$2:$K$5,0)),'Input Data 2'!$L$2:$N$5,3,FALSE))</f>
        <v/>
      </c>
      <c r="P214" t="str">
        <f>IF('Input Data'!P216="","",'Input Data'!P216*VLOOKUP((MATCH('Input Data'!$B$3,'Input Data 2'!$K$2:$K$5,0)),'Input Data 2'!$L$2:$N$5,3,FALSE))</f>
        <v/>
      </c>
      <c r="Q214" t="str">
        <f>IF('Input Data'!Q216="","",'Input Data'!Q216*VLOOKUP((MATCH('Input Data'!$B$3,'Input Data 2'!$K$2:$K$5,0)),'Input Data 2'!$L$2:$N$5,3,FALSE))</f>
        <v/>
      </c>
      <c r="S214" s="21">
        <v>200</v>
      </c>
      <c r="T214" s="61"/>
      <c r="U214" t="str">
        <f>IF('Input Data'!U216="","",'Input Data'!U216*VLOOKUP((MATCH('Input Data'!$B$3,'Input Data 2'!$K$2:$K$5,0)),'Input Data 2'!$L$2:$N$5,3,FALSE))</f>
        <v/>
      </c>
      <c r="V214" t="str">
        <f>IF('Input Data'!V216="","",'Input Data'!V216*VLOOKUP((MATCH('Input Data'!$B$3,'Input Data 2'!$K$2:$K$5,0)),'Input Data 2'!$L$2:$N$5,3,FALSE))</f>
        <v/>
      </c>
      <c r="W214" t="str">
        <f>IF('Input Data'!W216="","",'Input Data'!W216*VLOOKUP((MATCH('Input Data'!$B$3,'Input Data 2'!$K$2:$K$5,0)),'Input Data 2'!$L$2:$N$5,3,FALSE))</f>
        <v/>
      </c>
      <c r="Y214" s="21">
        <v>200</v>
      </c>
      <c r="Z214" s="61"/>
      <c r="AA214" t="str">
        <f>IF('Input Data'!AA216="","",'Input Data'!AA216*VLOOKUP((MATCH('Input Data'!$B$3,'Input Data 2'!$K$2:$K$5,0)),'Input Data 2'!$L$2:$N$5,3,FALSE))</f>
        <v/>
      </c>
      <c r="AB214" t="str">
        <f>IF('Input Data'!AB216="","",'Input Data'!AB216*VLOOKUP((MATCH('Input Data'!$B$3,'Input Data 2'!$K$2:$K$5,0)),'Input Data 2'!$L$2:$N$5,3,FALSE))</f>
        <v/>
      </c>
      <c r="AC214" t="str">
        <f>IF('Input Data'!AC216="","",'Input Data'!AC216*VLOOKUP((MATCH('Input Data'!$B$3,'Input Data 2'!$K$2:$K$5,0)),'Input Data 2'!$L$2:$N$5,3,FALSE))</f>
        <v/>
      </c>
    </row>
    <row r="215" spans="1:29" x14ac:dyDescent="0.3">
      <c r="C215" s="18"/>
      <c r="D215" s="18"/>
      <c r="E215" s="18"/>
    </row>
  </sheetData>
  <sheetProtection algorithmName="SHA-512" hashValue="ZvfLtEaGFyUWpV//YHhxPxR6egLaYD8zVHN3xuJL291PGVbf2J24UuIiP4lcENdXBGDOd+LyQRq37XwBAV9OcQ==" saltValue="gH6BbV3Bf/t9COTmvS6XZA==" spinCount="100000" sheet="1" objects="1" scenarios="1"/>
  <sortState xmlns:xlrd2="http://schemas.microsoft.com/office/spreadsheetml/2017/richdata2" ref="T15:W134">
    <sortCondition ref="U15:U134"/>
  </sortState>
  <mergeCells count="1">
    <mergeCell ref="A1:C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BB74F-C9C4-4065-A9B7-6DA85AD5B1A9}">
  <sheetPr>
    <tabColor rgb="FF00B050"/>
  </sheetPr>
  <dimension ref="A1:AI217"/>
  <sheetViews>
    <sheetView tabSelected="1" workbookViewId="0">
      <selection activeCell="C24" sqref="C24"/>
    </sheetView>
  </sheetViews>
  <sheetFormatPr defaultRowHeight="14.4" x14ac:dyDescent="0.3"/>
  <cols>
    <col min="1" max="1" width="14.21875" bestFit="1" customWidth="1"/>
    <col min="2" max="2" width="14.21875" customWidth="1"/>
    <col min="3" max="5" width="10.77734375" customWidth="1"/>
    <col min="6" max="6" width="5.77734375" customWidth="1"/>
    <col min="7" max="7" width="14.77734375" bestFit="1" customWidth="1"/>
    <col min="8" max="8" width="14.77734375" customWidth="1"/>
    <col min="9" max="11" width="10.77734375" customWidth="1"/>
    <col min="12" max="12" width="5.77734375" customWidth="1"/>
    <col min="13" max="13" width="17.21875" bestFit="1" customWidth="1"/>
    <col min="14" max="14" width="17.21875" customWidth="1"/>
    <col min="15" max="17" width="10.77734375" customWidth="1"/>
    <col min="18" max="18" width="5.77734375" customWidth="1"/>
    <col min="19" max="19" width="13.44140625" bestFit="1" customWidth="1"/>
    <col min="20" max="20" width="13.44140625" customWidth="1"/>
    <col min="21" max="23" width="10.77734375" customWidth="1"/>
    <col min="24" max="24" width="5.77734375" customWidth="1"/>
    <col min="25" max="25" width="16.44140625" bestFit="1" customWidth="1"/>
    <col min="26" max="26" width="16.44140625" customWidth="1"/>
    <col min="27" max="29" width="10.77734375" customWidth="1"/>
    <col min="30" max="31" width="8.77734375" bestFit="1" customWidth="1"/>
    <col min="32" max="33" width="9.44140625" bestFit="1" customWidth="1"/>
  </cols>
  <sheetData>
    <row r="1" spans="1:35" ht="15" thickBot="1" x14ac:dyDescent="0.35">
      <c r="A1" s="122" t="s">
        <v>0</v>
      </c>
      <c r="B1" s="123"/>
      <c r="C1" s="124"/>
      <c r="D1" s="64"/>
      <c r="G1" s="14" t="s">
        <v>7</v>
      </c>
      <c r="H1" s="14"/>
      <c r="AE1" s="40" t="s">
        <v>33</v>
      </c>
      <c r="AF1" s="40" t="s">
        <v>34</v>
      </c>
      <c r="AG1" s="40" t="s">
        <v>35</v>
      </c>
      <c r="AH1" s="40" t="s">
        <v>36</v>
      </c>
      <c r="AI1" s="40" t="s">
        <v>37</v>
      </c>
    </row>
    <row r="2" spans="1:35" ht="15" thickBot="1" x14ac:dyDescent="0.35">
      <c r="A2" s="75" t="s">
        <v>1</v>
      </c>
      <c r="B2" s="76" t="s">
        <v>2</v>
      </c>
      <c r="C2" s="77" t="s">
        <v>3</v>
      </c>
      <c r="D2" s="18"/>
      <c r="G2" s="28">
        <f>IF(NOT(ISBLANK(B9)),B9,MIN(C13,I13,O13,U13,AA13))</f>
        <v>0</v>
      </c>
      <c r="H2" s="28"/>
      <c r="AE2" s="41" t="e">
        <f>ABS(I13-$C13)</f>
        <v>#VALUE!</v>
      </c>
      <c r="AF2" s="41" t="e">
        <f>ABS(O13-$C13)</f>
        <v>#VALUE!</v>
      </c>
      <c r="AG2" s="41" t="e">
        <f>ABS(U13-$C13)</f>
        <v>#VALUE!</v>
      </c>
      <c r="AH2" s="41" t="e">
        <f>ABS(AA13-$C13)</f>
        <v>#VALUE!</v>
      </c>
      <c r="AI2" s="40">
        <f>COUNTIF(AE2:AH2,"&gt;6")</f>
        <v>0</v>
      </c>
    </row>
    <row r="3" spans="1:35" x14ac:dyDescent="0.3">
      <c r="A3" s="82" t="s">
        <v>47</v>
      </c>
      <c r="B3" s="78" t="s">
        <v>53</v>
      </c>
      <c r="C3" s="79" t="s">
        <v>49</v>
      </c>
      <c r="D3" s="18"/>
      <c r="G3" s="28">
        <f>IF(NOT(ISBLANK(B10)),B10,MAX(C14,I14,O14,U14,AA14))</f>
        <v>0</v>
      </c>
      <c r="H3" s="28"/>
      <c r="AE3" s="41"/>
      <c r="AF3" s="41"/>
      <c r="AG3" s="41"/>
      <c r="AH3" s="41"/>
      <c r="AI3" s="40"/>
    </row>
    <row r="4" spans="1:35" x14ac:dyDescent="0.3">
      <c r="A4" s="83" t="s">
        <v>48</v>
      </c>
      <c r="B4" s="80" t="s">
        <v>53</v>
      </c>
      <c r="C4" s="81" t="s">
        <v>49</v>
      </c>
      <c r="D4" s="18"/>
      <c r="G4" s="28"/>
      <c r="H4" s="28"/>
      <c r="AE4" s="41"/>
      <c r="AF4" s="41"/>
      <c r="AG4" s="41"/>
      <c r="AH4" s="41"/>
      <c r="AI4" s="40"/>
    </row>
    <row r="5" spans="1:35" x14ac:dyDescent="0.3">
      <c r="A5" s="4" t="s">
        <v>63</v>
      </c>
      <c r="B5" s="5">
        <v>100</v>
      </c>
      <c r="C5" s="6" t="str">
        <f>VLOOKUP((MATCH($B$3,'Input Data 2'!$K$2:$K$5,0)),'Input Data 2'!$L$2:$N$5,2,FALSE)</f>
        <v>in</v>
      </c>
      <c r="D5" s="18"/>
      <c r="H5" s="28"/>
      <c r="AE5" s="41" t="e">
        <f>ABS(I14-$C14)</f>
        <v>#VALUE!</v>
      </c>
      <c r="AF5" s="41" t="e">
        <f>ABS(O14-$C14)</f>
        <v>#VALUE!</v>
      </c>
      <c r="AG5" s="41" t="e">
        <f>ABS(U14-$C14)</f>
        <v>#VALUE!</v>
      </c>
      <c r="AH5" s="41" t="e">
        <f>ABS(AA14-$C14)</f>
        <v>#VALUE!</v>
      </c>
      <c r="AI5" s="40">
        <f>COUNTIF(AE5:AH5,"&gt;6")</f>
        <v>0</v>
      </c>
    </row>
    <row r="6" spans="1:35" x14ac:dyDescent="0.3">
      <c r="A6" s="7" t="s">
        <v>64</v>
      </c>
      <c r="B6" s="8">
        <v>0</v>
      </c>
      <c r="C6" s="6" t="str">
        <f>VLOOKUP((MATCH($B$3,'Input Data 2'!$K$2:$K$5,0)),'Input Data 2'!$L$2:$N$5,2,FALSE)</f>
        <v>in</v>
      </c>
      <c r="D6" s="18"/>
      <c r="AE6" s="40"/>
      <c r="AF6" s="40"/>
      <c r="AG6" s="40"/>
      <c r="AH6" s="40"/>
      <c r="AI6" s="40">
        <f>AI5+AI2</f>
        <v>0</v>
      </c>
    </row>
    <row r="7" spans="1:35" x14ac:dyDescent="0.3">
      <c r="A7" s="4" t="s">
        <v>65</v>
      </c>
      <c r="B7" s="5">
        <v>100</v>
      </c>
      <c r="C7" s="6" t="str">
        <f>VLOOKUP((MATCH($B$3,'Input Data 2'!$K$2:$K$5,0)),'Input Data 2'!$L$2:$N$5,2,FALSE)</f>
        <v>in</v>
      </c>
      <c r="D7" s="18"/>
    </row>
    <row r="8" spans="1:35" x14ac:dyDescent="0.3">
      <c r="A8" s="4" t="s">
        <v>66</v>
      </c>
      <c r="B8" s="10">
        <v>90</v>
      </c>
      <c r="C8" s="6" t="s">
        <v>5</v>
      </c>
      <c r="D8" s="18"/>
    </row>
    <row r="9" spans="1:35" ht="14.55" customHeight="1" x14ac:dyDescent="0.3">
      <c r="A9" s="4" t="s">
        <v>67</v>
      </c>
      <c r="B9" s="10"/>
      <c r="C9" s="6" t="str">
        <f>VLOOKUP((MATCH($B$3,'Input Data 2'!$K$2:$K$5,0)),'Input Data 2'!$L$2:$N$5,2,FALSE)</f>
        <v>in</v>
      </c>
      <c r="D9" s="18"/>
      <c r="E9" s="62" t="s">
        <v>42</v>
      </c>
    </row>
    <row r="10" spans="1:35" ht="15" customHeight="1" thickBot="1" x14ac:dyDescent="0.35">
      <c r="A10" s="11" t="s">
        <v>68</v>
      </c>
      <c r="B10" s="55"/>
      <c r="C10" s="12" t="str">
        <f>VLOOKUP((MATCH($B$3,'Input Data 2'!$K$2:$K$5,0)),'Input Data 2'!$L$2:$N$5,2,FALSE)</f>
        <v>in</v>
      </c>
      <c r="D10" s="18"/>
      <c r="E10" s="63"/>
    </row>
    <row r="12" spans="1:35" x14ac:dyDescent="0.3">
      <c r="A12" s="13"/>
      <c r="B12" s="13"/>
      <c r="C12" t="s">
        <v>6</v>
      </c>
      <c r="I12" t="s">
        <v>6</v>
      </c>
      <c r="O12" t="s">
        <v>6</v>
      </c>
      <c r="U12" t="s">
        <v>6</v>
      </c>
      <c r="AA12" t="s">
        <v>6</v>
      </c>
    </row>
    <row r="13" spans="1:35" x14ac:dyDescent="0.3">
      <c r="A13" s="14" t="s">
        <v>8</v>
      </c>
      <c r="B13" s="14"/>
      <c r="C13" s="28" t="str">
        <f>IF(NOT(ISBLANK(C17)),MIN(C17:C972),"")</f>
        <v/>
      </c>
      <c r="I13" s="28" t="str">
        <f>IF(NOT(ISBLANK(I17)),MIN(I17:I972),"")</f>
        <v/>
      </c>
      <c r="O13" s="28" t="str">
        <f>IF(NOT(ISBLANK(O17)),MIN(O17:O972),"")</f>
        <v/>
      </c>
      <c r="R13" t="str">
        <f>IF(ISBLANK(S13),"",10)</f>
        <v/>
      </c>
      <c r="U13" s="28" t="str">
        <f>IF(NOT(ISBLANK(U17)),MIN(U17:U972),"")</f>
        <v/>
      </c>
      <c r="AA13" s="28" t="str">
        <f>IF(NOT(ISBLANK(AA17)),MIN(AA17:AA972),"")</f>
        <v/>
      </c>
    </row>
    <row r="14" spans="1:35" x14ac:dyDescent="0.3">
      <c r="A14" s="14" t="s">
        <v>9</v>
      </c>
      <c r="B14" s="14"/>
      <c r="C14" t="str">
        <f>IF(NOT(ISBLANK(C17)),MAX(C17:C972),"")</f>
        <v/>
      </c>
      <c r="I14" t="str">
        <f>IF(NOT(ISBLANK(I17)),MAX(I17:I972),"")</f>
        <v/>
      </c>
      <c r="O14" t="str">
        <f>IF(NOT(ISBLANK(O17)),MAX(O17:O972),"")</f>
        <v/>
      </c>
      <c r="U14" t="str">
        <f>IF(NOT(ISBLANK(U17)),MAX(U17:U972),"")</f>
        <v/>
      </c>
      <c r="AA14" t="str">
        <f>IF(NOT(ISBLANK(AA17)),MAX(AA17:AA972),"")</f>
        <v/>
      </c>
    </row>
    <row r="15" spans="1:35" ht="15" thickBot="1" x14ac:dyDescent="0.35"/>
    <row r="16" spans="1:35" ht="15" thickBot="1" x14ac:dyDescent="0.35">
      <c r="A16" s="68" t="s">
        <v>10</v>
      </c>
      <c r="B16" s="69"/>
      <c r="C16" s="69" t="str">
        <f>"X ["&amp;VLOOKUP((MATCH($B$3,'Input Data 2'!$K$2:$K$5,0)),'Input Data 2'!$L$2:$N$5,2,FALSE)&amp;"]"</f>
        <v>X [in]</v>
      </c>
      <c r="D16" s="69" t="str">
        <f>"Y ["&amp;VLOOKUP((MATCH($B$3,'Input Data 2'!$K$2:$K$5,0)),'Input Data 2'!$L$2:$N$5,2,FALSE)&amp;"]"</f>
        <v>Y [in]</v>
      </c>
      <c r="E16" s="70" t="str">
        <f>"Z ["&amp;VLOOKUP((MATCH($B$3,'Input Data 2'!$K$2:$K$5,0)),'Input Data 2'!$L$2:$N$5,2,FALSE)&amp;"]"</f>
        <v>Z [in]</v>
      </c>
      <c r="F16" s="13"/>
      <c r="G16" s="68" t="s">
        <v>14</v>
      </c>
      <c r="H16" s="69"/>
      <c r="I16" s="69" t="str">
        <f>"X ["&amp;VLOOKUP((MATCH($B$3,'Input Data 2'!$K$2:$K$5,0)),'Input Data 2'!$L$2:$N$5,2,FALSE)&amp;"]"</f>
        <v>X [in]</v>
      </c>
      <c r="J16" s="69" t="str">
        <f>"Y ["&amp;VLOOKUP((MATCH($B$3,'Input Data 2'!$K$2:$K$5,0)),'Input Data 2'!$L$2:$N$5,2,FALSE)&amp;"]"</f>
        <v>Y [in]</v>
      </c>
      <c r="K16" s="70" t="str">
        <f>"Z ["&amp;VLOOKUP((MATCH($B$3,'Input Data 2'!$K$2:$K$5,0)),'Input Data 2'!$L$2:$N$5,2,FALSE)&amp;"]"</f>
        <v>Z [in]</v>
      </c>
      <c r="L16" s="13"/>
      <c r="M16" s="68" t="s">
        <v>15</v>
      </c>
      <c r="N16" s="69"/>
      <c r="O16" s="69" t="str">
        <f>"X ["&amp;VLOOKUP((MATCH($B$3,'Input Data 2'!$K$2:$K$5,0)),'Input Data 2'!$L$2:$N$5,2,FALSE)&amp;"]"</f>
        <v>X [in]</v>
      </c>
      <c r="P16" s="69" t="str">
        <f>"Y ["&amp;VLOOKUP((MATCH($B$3,'Input Data 2'!$K$2:$K$5,0)),'Input Data 2'!$L$2:$N$5,2,FALSE)&amp;"]"</f>
        <v>Y [in]</v>
      </c>
      <c r="Q16" s="70" t="str">
        <f>"Z ["&amp;VLOOKUP((MATCH($B$3,'Input Data 2'!$K$2:$K$5,0)),'Input Data 2'!$L$2:$N$5,2,FALSE)&amp;"]"</f>
        <v>Z [in]</v>
      </c>
      <c r="R16" s="13"/>
      <c r="S16" s="68" t="s">
        <v>16</v>
      </c>
      <c r="T16" s="69"/>
      <c r="U16" s="69" t="str">
        <f>"X ["&amp;VLOOKUP((MATCH($B$3,'Input Data 2'!$K$2:$K$5,0)),'Input Data 2'!$L$2:$N$5,2,FALSE)&amp;"]"</f>
        <v>X [in]</v>
      </c>
      <c r="V16" s="69" t="str">
        <f>"Y ["&amp;VLOOKUP((MATCH($B$3,'Input Data 2'!$K$2:$K$5,0)),'Input Data 2'!$L$2:$N$5,2,FALSE)&amp;"]"</f>
        <v>Y [in]</v>
      </c>
      <c r="W16" s="70" t="str">
        <f>"Z ["&amp;VLOOKUP((MATCH($B$3,'Input Data 2'!$K$2:$K$5,0)),'Input Data 2'!$L$2:$N$5,2,FALSE)&amp;"]"</f>
        <v>Z [in]</v>
      </c>
      <c r="X16" s="15"/>
      <c r="Y16" s="68" t="s">
        <v>17</v>
      </c>
      <c r="Z16" s="69"/>
      <c r="AA16" s="69" t="str">
        <f>"X ["&amp;VLOOKUP((MATCH($B$3,'Input Data 2'!$K$2:$K$5,0)),'Input Data 2'!$L$2:$N$5,2,FALSE)&amp;"]"</f>
        <v>X [in]</v>
      </c>
      <c r="AB16" s="69" t="str">
        <f>"Y ["&amp;VLOOKUP((MATCH($B$3,'Input Data 2'!$K$2:$K$5,0)),'Input Data 2'!$L$2:$N$5,2,FALSE)&amp;"]"</f>
        <v>Y [in]</v>
      </c>
      <c r="AC16" s="70" t="str">
        <f>"Z ["&amp;VLOOKUP((MATCH($B$3,'Input Data 2'!$K$2:$K$5,0)),'Input Data 2'!$L$2:$N$5,2,FALSE)&amp;"]"</f>
        <v>Z [in]</v>
      </c>
    </row>
    <row r="17" spans="1:26" ht="14.55" customHeight="1" x14ac:dyDescent="0.3">
      <c r="A17" s="16">
        <v>1</v>
      </c>
      <c r="B17" s="60"/>
      <c r="G17" s="16">
        <v>1</v>
      </c>
      <c r="H17" s="60"/>
      <c r="M17" s="16">
        <v>1</v>
      </c>
      <c r="N17" s="60"/>
      <c r="S17" s="16">
        <v>1</v>
      </c>
      <c r="T17" s="60"/>
      <c r="Y17" s="16">
        <v>1</v>
      </c>
      <c r="Z17" s="60"/>
    </row>
    <row r="18" spans="1:26" ht="14.55" customHeight="1" x14ac:dyDescent="0.3">
      <c r="A18" s="17">
        <v>2</v>
      </c>
      <c r="B18" s="60"/>
      <c r="G18" s="17">
        <v>2</v>
      </c>
      <c r="H18" s="60"/>
      <c r="M18" s="17">
        <v>2</v>
      </c>
      <c r="N18" s="60"/>
      <c r="S18" s="17">
        <v>2</v>
      </c>
      <c r="T18" s="60"/>
      <c r="Y18" s="17">
        <v>2</v>
      </c>
      <c r="Z18" s="60"/>
    </row>
    <row r="19" spans="1:26" ht="14.55" customHeight="1" x14ac:dyDescent="0.3">
      <c r="A19" s="17">
        <v>3</v>
      </c>
      <c r="B19" s="60"/>
      <c r="G19" s="17">
        <v>3</v>
      </c>
      <c r="H19" s="60"/>
      <c r="M19" s="17">
        <v>3</v>
      </c>
      <c r="N19" s="60"/>
      <c r="S19" s="17">
        <v>3</v>
      </c>
      <c r="T19" s="60"/>
      <c r="Y19" s="17">
        <v>3</v>
      </c>
      <c r="Z19" s="60"/>
    </row>
    <row r="20" spans="1:26" ht="14.55" customHeight="1" x14ac:dyDescent="0.3">
      <c r="A20" s="17">
        <v>4</v>
      </c>
      <c r="B20" s="60"/>
      <c r="G20" s="17">
        <v>4</v>
      </c>
      <c r="H20" s="60"/>
      <c r="M20" s="17">
        <v>4</v>
      </c>
      <c r="N20" s="60"/>
      <c r="S20" s="17">
        <v>4</v>
      </c>
      <c r="T20" s="60"/>
      <c r="Y20" s="17">
        <v>4</v>
      </c>
      <c r="Z20" s="60"/>
    </row>
    <row r="21" spans="1:26" ht="14.55" customHeight="1" x14ac:dyDescent="0.3">
      <c r="A21" s="17">
        <v>5</v>
      </c>
      <c r="B21" s="60"/>
      <c r="G21" s="17">
        <v>5</v>
      </c>
      <c r="H21" s="60"/>
      <c r="M21" s="17">
        <v>5</v>
      </c>
      <c r="N21" s="60"/>
      <c r="S21" s="17">
        <v>5</v>
      </c>
      <c r="T21" s="60"/>
      <c r="Y21" s="17">
        <v>5</v>
      </c>
      <c r="Z21" s="60"/>
    </row>
    <row r="22" spans="1:26" ht="14.55" customHeight="1" x14ac:dyDescent="0.3">
      <c r="A22" s="17">
        <v>6</v>
      </c>
      <c r="B22" s="60"/>
      <c r="G22" s="17">
        <v>6</v>
      </c>
      <c r="H22" s="60"/>
      <c r="M22" s="17">
        <v>6</v>
      </c>
      <c r="N22" s="60"/>
      <c r="S22" s="17">
        <v>6</v>
      </c>
      <c r="T22" s="60"/>
      <c r="Y22" s="17">
        <v>6</v>
      </c>
      <c r="Z22" s="60"/>
    </row>
    <row r="23" spans="1:26" ht="14.55" customHeight="1" x14ac:dyDescent="0.3">
      <c r="A23" s="17">
        <v>7</v>
      </c>
      <c r="B23" s="60"/>
      <c r="G23" s="17">
        <v>7</v>
      </c>
      <c r="H23" s="60"/>
      <c r="M23" s="17">
        <v>7</v>
      </c>
      <c r="N23" s="60"/>
      <c r="S23" s="17">
        <v>7</v>
      </c>
      <c r="T23" s="60"/>
      <c r="Y23" s="17">
        <v>7</v>
      </c>
      <c r="Z23" s="60"/>
    </row>
    <row r="24" spans="1:26" ht="14.55" customHeight="1" x14ac:dyDescent="0.3">
      <c r="A24" s="17">
        <v>8</v>
      </c>
      <c r="B24" s="60"/>
      <c r="G24" s="17">
        <v>8</v>
      </c>
      <c r="H24" s="60"/>
      <c r="M24" s="17">
        <v>8</v>
      </c>
      <c r="N24" s="60"/>
      <c r="S24" s="17">
        <v>8</v>
      </c>
      <c r="T24" s="60"/>
      <c r="Y24" s="17">
        <v>8</v>
      </c>
      <c r="Z24" s="60"/>
    </row>
    <row r="25" spans="1:26" ht="14.55" customHeight="1" x14ac:dyDescent="0.3">
      <c r="A25" s="17">
        <v>9</v>
      </c>
      <c r="B25" s="60"/>
      <c r="G25" s="17">
        <v>9</v>
      </c>
      <c r="H25" s="60"/>
      <c r="M25" s="17">
        <v>9</v>
      </c>
      <c r="N25" s="60"/>
      <c r="S25" s="17">
        <v>9</v>
      </c>
      <c r="T25" s="60"/>
      <c r="Y25" s="17">
        <v>9</v>
      </c>
      <c r="Z25" s="60"/>
    </row>
    <row r="26" spans="1:26" ht="14.55" customHeight="1" x14ac:dyDescent="0.3">
      <c r="A26" s="17">
        <v>10</v>
      </c>
      <c r="B26" s="60"/>
      <c r="G26" s="17">
        <v>10</v>
      </c>
      <c r="H26" s="60"/>
      <c r="M26" s="17">
        <v>10</v>
      </c>
      <c r="N26" s="60"/>
      <c r="S26" s="17">
        <v>10</v>
      </c>
      <c r="T26" s="60"/>
      <c r="Y26" s="17">
        <v>10</v>
      </c>
      <c r="Z26" s="60"/>
    </row>
    <row r="27" spans="1:26" ht="14.55" customHeight="1" x14ac:dyDescent="0.3">
      <c r="A27" s="17">
        <v>11</v>
      </c>
      <c r="B27" s="60"/>
      <c r="G27" s="17">
        <v>11</v>
      </c>
      <c r="H27" s="60"/>
      <c r="M27" s="17">
        <v>11</v>
      </c>
      <c r="N27" s="60"/>
      <c r="S27" s="17">
        <v>11</v>
      </c>
      <c r="T27" s="60"/>
      <c r="Y27" s="17">
        <v>11</v>
      </c>
      <c r="Z27" s="60"/>
    </row>
    <row r="28" spans="1:26" ht="14.55" customHeight="1" x14ac:dyDescent="0.3">
      <c r="A28" s="17">
        <v>12</v>
      </c>
      <c r="B28" s="60"/>
      <c r="G28" s="17">
        <v>12</v>
      </c>
      <c r="H28" s="60"/>
      <c r="M28" s="17">
        <v>12</v>
      </c>
      <c r="N28" s="60"/>
      <c r="S28" s="17">
        <v>12</v>
      </c>
      <c r="T28" s="60"/>
      <c r="Y28" s="17">
        <v>12</v>
      </c>
      <c r="Z28" s="60"/>
    </row>
    <row r="29" spans="1:26" ht="14.55" customHeight="1" x14ac:dyDescent="0.3">
      <c r="A29" s="17">
        <v>13</v>
      </c>
      <c r="B29" s="60"/>
      <c r="G29" s="17">
        <v>13</v>
      </c>
      <c r="H29" s="60"/>
      <c r="M29" s="17">
        <v>13</v>
      </c>
      <c r="N29" s="60"/>
      <c r="S29" s="17">
        <v>13</v>
      </c>
      <c r="T29" s="60"/>
      <c r="Y29" s="17">
        <v>13</v>
      </c>
      <c r="Z29" s="60"/>
    </row>
    <row r="30" spans="1:26" ht="14.55" customHeight="1" x14ac:dyDescent="0.3">
      <c r="A30" s="17">
        <v>14</v>
      </c>
      <c r="B30" s="60"/>
      <c r="G30" s="17">
        <v>14</v>
      </c>
      <c r="H30" s="60"/>
      <c r="M30" s="17">
        <v>14</v>
      </c>
      <c r="N30" s="60"/>
      <c r="S30" s="17">
        <v>14</v>
      </c>
      <c r="T30" s="60"/>
      <c r="Y30" s="17">
        <v>14</v>
      </c>
      <c r="Z30" s="60"/>
    </row>
    <row r="31" spans="1:26" ht="14.55" customHeight="1" x14ac:dyDescent="0.3">
      <c r="A31" s="17">
        <v>15</v>
      </c>
      <c r="B31" s="60"/>
      <c r="G31" s="17">
        <v>15</v>
      </c>
      <c r="H31" s="60"/>
      <c r="M31" s="17">
        <v>15</v>
      </c>
      <c r="N31" s="60"/>
      <c r="S31" s="17">
        <v>15</v>
      </c>
      <c r="T31" s="60"/>
      <c r="Y31" s="17">
        <v>15</v>
      </c>
      <c r="Z31" s="60"/>
    </row>
    <row r="32" spans="1:26" ht="14.55" customHeight="1" x14ac:dyDescent="0.3">
      <c r="A32" s="17">
        <v>16</v>
      </c>
      <c r="B32" s="60"/>
      <c r="G32" s="17">
        <v>16</v>
      </c>
      <c r="H32" s="60"/>
      <c r="M32" s="17">
        <v>16</v>
      </c>
      <c r="N32" s="60"/>
      <c r="S32" s="17">
        <v>16</v>
      </c>
      <c r="T32" s="60"/>
      <c r="Y32" s="17">
        <v>16</v>
      </c>
      <c r="Z32" s="60"/>
    </row>
    <row r="33" spans="1:28" ht="14.55" customHeight="1" x14ac:dyDescent="0.3">
      <c r="A33" s="17">
        <v>17</v>
      </c>
      <c r="B33" s="60"/>
      <c r="G33" s="17">
        <v>17</v>
      </c>
      <c r="H33" s="60"/>
      <c r="M33" s="17">
        <v>17</v>
      </c>
      <c r="N33" s="60"/>
      <c r="S33" s="17">
        <v>17</v>
      </c>
      <c r="T33" s="60"/>
      <c r="Y33" s="17">
        <v>17</v>
      </c>
      <c r="Z33" s="60"/>
    </row>
    <row r="34" spans="1:28" ht="14.55" customHeight="1" x14ac:dyDescent="0.3">
      <c r="A34" s="17">
        <v>18</v>
      </c>
      <c r="B34" s="60"/>
      <c r="G34" s="17">
        <v>18</v>
      </c>
      <c r="H34" s="60"/>
      <c r="M34" s="17">
        <v>18</v>
      </c>
      <c r="N34" s="60"/>
      <c r="S34" s="17">
        <v>18</v>
      </c>
      <c r="T34" s="60"/>
      <c r="Y34" s="17">
        <v>18</v>
      </c>
      <c r="Z34" s="60"/>
    </row>
    <row r="35" spans="1:28" ht="14.55" customHeight="1" x14ac:dyDescent="0.3">
      <c r="A35" s="17">
        <v>19</v>
      </c>
      <c r="B35" s="60"/>
      <c r="G35" s="17">
        <v>19</v>
      </c>
      <c r="H35" s="60"/>
      <c r="M35" s="17">
        <v>19</v>
      </c>
      <c r="N35" s="60"/>
      <c r="S35" s="17">
        <v>19</v>
      </c>
      <c r="T35" s="60"/>
      <c r="Y35" s="17">
        <v>19</v>
      </c>
      <c r="Z35" s="60"/>
    </row>
    <row r="36" spans="1:28" ht="14.55" customHeight="1" x14ac:dyDescent="0.3">
      <c r="A36" s="17">
        <v>20</v>
      </c>
      <c r="B36" s="60"/>
      <c r="G36" s="17">
        <v>20</v>
      </c>
      <c r="H36" s="60"/>
      <c r="M36" s="17">
        <v>20</v>
      </c>
      <c r="N36" s="60"/>
      <c r="S36" s="17">
        <v>20</v>
      </c>
      <c r="T36" s="60"/>
      <c r="Y36" s="17">
        <v>20</v>
      </c>
      <c r="Z36" s="60"/>
    </row>
    <row r="37" spans="1:28" ht="14.55" customHeight="1" x14ac:dyDescent="0.3">
      <c r="A37" s="17">
        <v>21</v>
      </c>
      <c r="B37" s="60"/>
      <c r="G37" s="17">
        <v>21</v>
      </c>
      <c r="H37" s="60"/>
      <c r="M37" s="17">
        <v>21</v>
      </c>
      <c r="N37" s="60"/>
      <c r="S37" s="17">
        <v>21</v>
      </c>
      <c r="T37" s="60"/>
      <c r="Y37" s="17">
        <v>21</v>
      </c>
      <c r="Z37" s="60"/>
      <c r="AA37" s="84"/>
      <c r="AB37" s="84"/>
    </row>
    <row r="38" spans="1:28" ht="14.55" customHeight="1" x14ac:dyDescent="0.3">
      <c r="A38" s="17">
        <v>22</v>
      </c>
      <c r="B38" s="60"/>
      <c r="G38" s="17">
        <v>22</v>
      </c>
      <c r="H38" s="60"/>
      <c r="M38" s="17">
        <v>22</v>
      </c>
      <c r="N38" s="60"/>
      <c r="S38" s="17">
        <v>22</v>
      </c>
      <c r="T38" s="60"/>
      <c r="Y38" s="17">
        <v>22</v>
      </c>
      <c r="Z38" s="60"/>
      <c r="AA38" s="84"/>
      <c r="AB38" s="84"/>
    </row>
    <row r="39" spans="1:28" ht="14.55" customHeight="1" x14ac:dyDescent="0.3">
      <c r="A39" s="17">
        <v>23</v>
      </c>
      <c r="B39" s="60"/>
      <c r="G39" s="17">
        <v>23</v>
      </c>
      <c r="H39" s="60"/>
      <c r="M39" s="17">
        <v>23</v>
      </c>
      <c r="N39" s="60"/>
      <c r="S39" s="17">
        <v>23</v>
      </c>
      <c r="T39" s="60"/>
      <c r="Y39" s="17">
        <v>23</v>
      </c>
      <c r="Z39" s="60"/>
      <c r="AA39" s="84"/>
      <c r="AB39" s="84"/>
    </row>
    <row r="40" spans="1:28" ht="14.55" customHeight="1" x14ac:dyDescent="0.3">
      <c r="A40" s="17">
        <v>24</v>
      </c>
      <c r="B40" s="60"/>
      <c r="G40" s="17">
        <v>24</v>
      </c>
      <c r="H40" s="60"/>
      <c r="M40" s="17">
        <v>24</v>
      </c>
      <c r="N40" s="60"/>
      <c r="S40" s="17">
        <v>24</v>
      </c>
      <c r="T40" s="60"/>
      <c r="Y40" s="17">
        <v>24</v>
      </c>
      <c r="Z40" s="60"/>
      <c r="AA40" s="84"/>
      <c r="AB40" s="84"/>
    </row>
    <row r="41" spans="1:28" ht="14.55" customHeight="1" x14ac:dyDescent="0.3">
      <c r="A41" s="17">
        <v>25</v>
      </c>
      <c r="B41" s="60"/>
      <c r="G41" s="17">
        <v>25</v>
      </c>
      <c r="H41" s="60"/>
      <c r="M41" s="17">
        <v>25</v>
      </c>
      <c r="N41" s="60"/>
      <c r="S41" s="17">
        <v>25</v>
      </c>
      <c r="T41" s="60"/>
      <c r="Y41" s="17">
        <v>25</v>
      </c>
      <c r="Z41" s="60"/>
      <c r="AA41" s="84"/>
      <c r="AB41" s="84"/>
    </row>
    <row r="42" spans="1:28" ht="14.55" customHeight="1" x14ac:dyDescent="0.3">
      <c r="A42" s="17">
        <v>26</v>
      </c>
      <c r="B42" s="60"/>
      <c r="G42" s="17">
        <v>26</v>
      </c>
      <c r="H42" s="60"/>
      <c r="M42" s="17">
        <v>26</v>
      </c>
      <c r="N42" s="60"/>
      <c r="S42" s="17">
        <v>26</v>
      </c>
      <c r="T42" s="60"/>
      <c r="Y42" s="17">
        <v>26</v>
      </c>
      <c r="Z42" s="60"/>
      <c r="AA42" s="84"/>
      <c r="AB42" s="84"/>
    </row>
    <row r="43" spans="1:28" ht="14.55" customHeight="1" x14ac:dyDescent="0.3">
      <c r="A43" s="17">
        <v>27</v>
      </c>
      <c r="B43" s="60"/>
      <c r="G43" s="17">
        <v>27</v>
      </c>
      <c r="H43" s="60"/>
      <c r="M43" s="17">
        <v>27</v>
      </c>
      <c r="N43" s="60"/>
      <c r="S43" s="17">
        <v>27</v>
      </c>
      <c r="T43" s="60"/>
      <c r="Y43" s="17">
        <v>27</v>
      </c>
      <c r="Z43" s="60"/>
      <c r="AA43" s="84"/>
      <c r="AB43" s="84"/>
    </row>
    <row r="44" spans="1:28" ht="14.55" customHeight="1" x14ac:dyDescent="0.3">
      <c r="A44" s="17">
        <v>28</v>
      </c>
      <c r="B44" s="60"/>
      <c r="G44" s="17">
        <v>28</v>
      </c>
      <c r="H44" s="60"/>
      <c r="M44" s="17">
        <v>28</v>
      </c>
      <c r="N44" s="60"/>
      <c r="S44" s="17">
        <v>28</v>
      </c>
      <c r="T44" s="60"/>
      <c r="Y44" s="17">
        <v>28</v>
      </c>
      <c r="Z44" s="60"/>
      <c r="AA44" s="84"/>
      <c r="AB44" s="84"/>
    </row>
    <row r="45" spans="1:28" ht="14.55" customHeight="1" x14ac:dyDescent="0.3">
      <c r="A45" s="17">
        <v>29</v>
      </c>
      <c r="B45" s="60"/>
      <c r="G45" s="17">
        <v>29</v>
      </c>
      <c r="H45" s="60"/>
      <c r="M45" s="17">
        <v>29</v>
      </c>
      <c r="N45" s="60"/>
      <c r="S45" s="17">
        <v>29</v>
      </c>
      <c r="T45" s="60"/>
      <c r="Y45" s="17">
        <v>29</v>
      </c>
      <c r="Z45" s="60"/>
      <c r="AA45" s="84"/>
      <c r="AB45" s="84"/>
    </row>
    <row r="46" spans="1:28" ht="14.55" customHeight="1" x14ac:dyDescent="0.3">
      <c r="A46" s="17">
        <v>30</v>
      </c>
      <c r="B46" s="60"/>
      <c r="G46" s="17">
        <v>30</v>
      </c>
      <c r="H46" s="60"/>
      <c r="M46" s="17">
        <v>30</v>
      </c>
      <c r="N46" s="60"/>
      <c r="S46" s="17">
        <v>30</v>
      </c>
      <c r="T46" s="60"/>
      <c r="Y46" s="17">
        <v>30</v>
      </c>
      <c r="Z46" s="60"/>
      <c r="AA46" s="84"/>
      <c r="AB46" s="84"/>
    </row>
    <row r="47" spans="1:28" ht="14.55" customHeight="1" x14ac:dyDescent="0.3">
      <c r="A47" s="17">
        <v>31</v>
      </c>
      <c r="B47" s="60"/>
      <c r="G47" s="17">
        <v>31</v>
      </c>
      <c r="H47" s="60"/>
      <c r="M47" s="17">
        <v>31</v>
      </c>
      <c r="N47" s="60"/>
      <c r="S47" s="17">
        <v>31</v>
      </c>
      <c r="T47" s="60"/>
      <c r="Y47" s="17">
        <v>31</v>
      </c>
      <c r="Z47" s="60"/>
      <c r="AA47" s="84"/>
      <c r="AB47" s="84"/>
    </row>
    <row r="48" spans="1:28" ht="14.55" customHeight="1" x14ac:dyDescent="0.3">
      <c r="A48" s="17">
        <v>32</v>
      </c>
      <c r="B48" s="60"/>
      <c r="G48" s="17">
        <v>32</v>
      </c>
      <c r="H48" s="60"/>
      <c r="M48" s="17">
        <v>32</v>
      </c>
      <c r="N48" s="60"/>
      <c r="S48" s="17">
        <v>32</v>
      </c>
      <c r="T48" s="60"/>
      <c r="Y48" s="17">
        <v>32</v>
      </c>
      <c r="Z48" s="60"/>
      <c r="AA48" s="84"/>
      <c r="AB48" s="84"/>
    </row>
    <row r="49" spans="1:28" ht="14.55" customHeight="1" x14ac:dyDescent="0.3">
      <c r="A49" s="17">
        <v>33</v>
      </c>
      <c r="B49" s="60"/>
      <c r="G49" s="17">
        <v>33</v>
      </c>
      <c r="H49" s="60"/>
      <c r="M49" s="17">
        <v>33</v>
      </c>
      <c r="N49" s="60"/>
      <c r="S49" s="17">
        <v>33</v>
      </c>
      <c r="T49" s="60"/>
      <c r="Y49" s="17">
        <v>33</v>
      </c>
      <c r="Z49" s="60"/>
      <c r="AA49" s="84"/>
      <c r="AB49" s="84"/>
    </row>
    <row r="50" spans="1:28" x14ac:dyDescent="0.3">
      <c r="A50" s="17">
        <v>34</v>
      </c>
      <c r="B50" s="60"/>
      <c r="G50" s="17">
        <v>34</v>
      </c>
      <c r="H50" s="60"/>
      <c r="M50" s="17">
        <v>34</v>
      </c>
      <c r="N50" s="60"/>
      <c r="S50" s="17">
        <v>34</v>
      </c>
      <c r="T50" s="60"/>
      <c r="Y50" s="17">
        <v>34</v>
      </c>
      <c r="Z50" s="60"/>
      <c r="AA50" s="84"/>
      <c r="AB50" s="84"/>
    </row>
    <row r="51" spans="1:28" x14ac:dyDescent="0.3">
      <c r="A51" s="17">
        <v>35</v>
      </c>
      <c r="B51" s="60"/>
      <c r="G51" s="17">
        <v>35</v>
      </c>
      <c r="H51" s="60"/>
      <c r="M51" s="17">
        <v>35</v>
      </c>
      <c r="N51" s="60"/>
      <c r="S51" s="17">
        <v>35</v>
      </c>
      <c r="T51" s="60"/>
      <c r="Y51" s="17">
        <v>35</v>
      </c>
      <c r="Z51" s="60"/>
      <c r="AA51" s="84"/>
      <c r="AB51" s="84"/>
    </row>
    <row r="52" spans="1:28" x14ac:dyDescent="0.3">
      <c r="A52" s="17">
        <v>36</v>
      </c>
      <c r="B52" s="60"/>
      <c r="G52" s="17">
        <v>36</v>
      </c>
      <c r="H52" s="60"/>
      <c r="M52" s="17">
        <v>36</v>
      </c>
      <c r="N52" s="60"/>
      <c r="S52" s="17">
        <v>36</v>
      </c>
      <c r="T52" s="60"/>
      <c r="Y52" s="17">
        <v>36</v>
      </c>
      <c r="Z52" s="60"/>
      <c r="AA52" s="84"/>
      <c r="AB52" s="84"/>
    </row>
    <row r="53" spans="1:28" x14ac:dyDescent="0.3">
      <c r="A53" s="17">
        <v>37</v>
      </c>
      <c r="B53" s="60"/>
      <c r="G53" s="17">
        <v>37</v>
      </c>
      <c r="H53" s="60"/>
      <c r="M53" s="17">
        <v>37</v>
      </c>
      <c r="N53" s="60"/>
      <c r="S53" s="17">
        <v>37</v>
      </c>
      <c r="T53" s="60"/>
      <c r="Y53" s="17">
        <v>37</v>
      </c>
      <c r="Z53" s="60"/>
      <c r="AA53" s="84"/>
      <c r="AB53" s="84"/>
    </row>
    <row r="54" spans="1:28" x14ac:dyDescent="0.3">
      <c r="A54" s="17">
        <v>38</v>
      </c>
      <c r="B54" s="60"/>
      <c r="G54" s="17">
        <v>38</v>
      </c>
      <c r="H54" s="60"/>
      <c r="M54" s="17">
        <v>38</v>
      </c>
      <c r="N54" s="60"/>
      <c r="S54" s="17">
        <v>38</v>
      </c>
      <c r="T54" s="60"/>
      <c r="Y54" s="17">
        <v>38</v>
      </c>
      <c r="Z54" s="60"/>
      <c r="AA54" s="84"/>
      <c r="AB54" s="84"/>
    </row>
    <row r="55" spans="1:28" x14ac:dyDescent="0.3">
      <c r="A55" s="17">
        <v>39</v>
      </c>
      <c r="B55" s="60"/>
      <c r="G55" s="17">
        <v>39</v>
      </c>
      <c r="H55" s="60"/>
      <c r="M55" s="17">
        <v>39</v>
      </c>
      <c r="N55" s="60"/>
      <c r="S55" s="17">
        <v>39</v>
      </c>
      <c r="T55" s="60"/>
      <c r="Y55" s="17">
        <v>39</v>
      </c>
      <c r="Z55" s="60"/>
      <c r="AA55" s="84"/>
      <c r="AB55" s="84"/>
    </row>
    <row r="56" spans="1:28" x14ac:dyDescent="0.3">
      <c r="A56" s="17">
        <v>40</v>
      </c>
      <c r="B56" s="60"/>
      <c r="G56" s="17">
        <v>40</v>
      </c>
      <c r="H56" s="60"/>
      <c r="M56" s="17">
        <v>40</v>
      </c>
      <c r="N56" s="60"/>
      <c r="S56" s="17">
        <v>40</v>
      </c>
      <c r="T56" s="60"/>
      <c r="Y56" s="17">
        <v>40</v>
      </c>
      <c r="Z56" s="60"/>
    </row>
    <row r="57" spans="1:28" x14ac:dyDescent="0.3">
      <c r="A57" s="17">
        <v>41</v>
      </c>
      <c r="B57" s="60"/>
      <c r="G57" s="17">
        <v>41</v>
      </c>
      <c r="H57" s="60"/>
      <c r="M57" s="17">
        <v>41</v>
      </c>
      <c r="N57" s="60"/>
      <c r="S57" s="17">
        <v>41</v>
      </c>
      <c r="T57" s="60"/>
      <c r="Y57" s="17">
        <v>41</v>
      </c>
      <c r="Z57" s="60"/>
      <c r="AA57" s="84"/>
      <c r="AB57" s="84"/>
    </row>
    <row r="58" spans="1:28" x14ac:dyDescent="0.3">
      <c r="A58" s="17">
        <v>42</v>
      </c>
      <c r="B58" s="60"/>
      <c r="G58" s="17">
        <v>42</v>
      </c>
      <c r="H58" s="60"/>
      <c r="M58" s="17">
        <v>42</v>
      </c>
      <c r="N58" s="60"/>
      <c r="S58" s="17">
        <v>42</v>
      </c>
      <c r="T58" s="60"/>
      <c r="Y58" s="17">
        <v>42</v>
      </c>
      <c r="Z58" s="60"/>
    </row>
    <row r="59" spans="1:28" x14ac:dyDescent="0.3">
      <c r="A59" s="17">
        <v>43</v>
      </c>
      <c r="B59" s="60"/>
      <c r="G59" s="17">
        <v>43</v>
      </c>
      <c r="H59" s="60"/>
      <c r="M59" s="17">
        <v>43</v>
      </c>
      <c r="N59" s="60"/>
      <c r="S59" s="17">
        <v>43</v>
      </c>
      <c r="T59" s="60"/>
      <c r="Y59" s="17">
        <v>43</v>
      </c>
      <c r="Z59" s="60"/>
    </row>
    <row r="60" spans="1:28" x14ac:dyDescent="0.3">
      <c r="A60" s="17">
        <v>44</v>
      </c>
      <c r="B60" s="60"/>
      <c r="G60" s="17">
        <v>44</v>
      </c>
      <c r="H60" s="60"/>
      <c r="M60" s="17">
        <v>44</v>
      </c>
      <c r="N60" s="60"/>
      <c r="S60" s="17">
        <v>44</v>
      </c>
      <c r="T60" s="60"/>
      <c r="Y60" s="17">
        <v>44</v>
      </c>
      <c r="Z60" s="60"/>
    </row>
    <row r="61" spans="1:28" x14ac:dyDescent="0.3">
      <c r="A61" s="17">
        <v>45</v>
      </c>
      <c r="B61" s="60"/>
      <c r="G61" s="17">
        <v>45</v>
      </c>
      <c r="H61" s="60"/>
      <c r="M61" s="17">
        <v>45</v>
      </c>
      <c r="N61" s="60"/>
      <c r="S61" s="17">
        <v>45</v>
      </c>
      <c r="T61" s="60"/>
      <c r="Y61" s="17">
        <v>45</v>
      </c>
      <c r="Z61" s="60"/>
    </row>
    <row r="62" spans="1:28" x14ac:dyDescent="0.3">
      <c r="A62" s="17">
        <v>46</v>
      </c>
      <c r="B62" s="60"/>
      <c r="G62" s="17">
        <v>46</v>
      </c>
      <c r="H62" s="60"/>
      <c r="M62" s="17">
        <v>46</v>
      </c>
      <c r="N62" s="60"/>
      <c r="S62" s="17">
        <v>46</v>
      </c>
      <c r="T62" s="60"/>
      <c r="Y62" s="17">
        <v>46</v>
      </c>
      <c r="Z62" s="60"/>
    </row>
    <row r="63" spans="1:28" x14ac:dyDescent="0.3">
      <c r="A63" s="17">
        <v>47</v>
      </c>
      <c r="B63" s="60"/>
      <c r="G63" s="17">
        <v>47</v>
      </c>
      <c r="H63" s="60"/>
      <c r="M63" s="17">
        <v>47</v>
      </c>
      <c r="N63" s="60"/>
      <c r="S63" s="17">
        <v>47</v>
      </c>
      <c r="T63" s="60"/>
      <c r="Y63" s="17">
        <v>47</v>
      </c>
      <c r="Z63" s="60"/>
    </row>
    <row r="64" spans="1:28" x14ac:dyDescent="0.3">
      <c r="A64" s="17">
        <v>48</v>
      </c>
      <c r="B64" s="60"/>
      <c r="G64" s="17">
        <v>48</v>
      </c>
      <c r="H64" s="60"/>
      <c r="M64" s="17">
        <v>48</v>
      </c>
      <c r="N64" s="60"/>
      <c r="S64" s="17">
        <v>48</v>
      </c>
      <c r="T64" s="60"/>
      <c r="Y64" s="17">
        <v>48</v>
      </c>
      <c r="Z64" s="60"/>
    </row>
    <row r="65" spans="1:26" x14ac:dyDescent="0.3">
      <c r="A65" s="17">
        <v>49</v>
      </c>
      <c r="B65" s="60"/>
      <c r="G65" s="17">
        <v>49</v>
      </c>
      <c r="H65" s="60"/>
      <c r="M65" s="17">
        <v>49</v>
      </c>
      <c r="N65" s="60"/>
      <c r="S65" s="17">
        <v>49</v>
      </c>
      <c r="T65" s="60"/>
      <c r="Y65" s="17">
        <v>49</v>
      </c>
      <c r="Z65" s="60"/>
    </row>
    <row r="66" spans="1:26" x14ac:dyDescent="0.3">
      <c r="A66" s="17">
        <v>50</v>
      </c>
      <c r="B66" s="60"/>
      <c r="G66" s="17">
        <v>50</v>
      </c>
      <c r="H66" s="60"/>
      <c r="M66" s="17">
        <v>50</v>
      </c>
      <c r="N66" s="60"/>
      <c r="S66" s="17">
        <v>50</v>
      </c>
      <c r="T66" s="60"/>
      <c r="Y66" s="17">
        <v>50</v>
      </c>
      <c r="Z66" s="60"/>
    </row>
    <row r="67" spans="1:26" x14ac:dyDescent="0.3">
      <c r="A67" s="17">
        <v>51</v>
      </c>
      <c r="B67" s="60"/>
      <c r="G67" s="17">
        <v>51</v>
      </c>
      <c r="H67" s="60"/>
      <c r="M67" s="17">
        <v>51</v>
      </c>
      <c r="N67" s="60"/>
      <c r="S67" s="17">
        <v>51</v>
      </c>
      <c r="T67" s="60"/>
      <c r="Y67" s="17">
        <v>51</v>
      </c>
      <c r="Z67" s="60"/>
    </row>
    <row r="68" spans="1:26" x14ac:dyDescent="0.3">
      <c r="A68" s="17">
        <v>52</v>
      </c>
      <c r="B68" s="60"/>
      <c r="G68" s="17">
        <v>52</v>
      </c>
      <c r="H68" s="60"/>
      <c r="M68" s="17">
        <v>52</v>
      </c>
      <c r="N68" s="60"/>
      <c r="S68" s="17">
        <v>52</v>
      </c>
      <c r="T68" s="60"/>
      <c r="Y68" s="17">
        <v>52</v>
      </c>
      <c r="Z68" s="60"/>
    </row>
    <row r="69" spans="1:26" x14ac:dyDescent="0.3">
      <c r="A69" s="17">
        <v>53</v>
      </c>
      <c r="B69" s="60"/>
      <c r="G69" s="17">
        <v>53</v>
      </c>
      <c r="H69" s="60"/>
      <c r="M69" s="17">
        <v>53</v>
      </c>
      <c r="N69" s="60"/>
      <c r="S69" s="17">
        <v>53</v>
      </c>
      <c r="T69" s="60"/>
      <c r="Y69" s="17">
        <v>53</v>
      </c>
      <c r="Z69" s="60"/>
    </row>
    <row r="70" spans="1:26" x14ac:dyDescent="0.3">
      <c r="A70" s="17">
        <v>54</v>
      </c>
      <c r="B70" s="60"/>
      <c r="G70" s="17">
        <v>54</v>
      </c>
      <c r="H70" s="60"/>
      <c r="M70" s="17">
        <v>54</v>
      </c>
      <c r="N70" s="60"/>
      <c r="S70" s="17">
        <v>54</v>
      </c>
      <c r="T70" s="60"/>
      <c r="Y70" s="17">
        <v>54</v>
      </c>
      <c r="Z70" s="60"/>
    </row>
    <row r="71" spans="1:26" x14ac:dyDescent="0.3">
      <c r="A71" s="17">
        <v>55</v>
      </c>
      <c r="B71" s="60"/>
      <c r="G71" s="17">
        <v>55</v>
      </c>
      <c r="H71" s="60"/>
      <c r="M71" s="17">
        <v>55</v>
      </c>
      <c r="N71" s="60"/>
      <c r="S71" s="17">
        <v>55</v>
      </c>
      <c r="T71" s="60"/>
      <c r="Y71" s="17">
        <v>55</v>
      </c>
      <c r="Z71" s="60"/>
    </row>
    <row r="72" spans="1:26" x14ac:dyDescent="0.3">
      <c r="A72" s="17">
        <v>56</v>
      </c>
      <c r="B72" s="60"/>
      <c r="G72" s="17">
        <v>56</v>
      </c>
      <c r="H72" s="60"/>
      <c r="M72" s="17">
        <v>56</v>
      </c>
      <c r="N72" s="60"/>
      <c r="S72" s="17">
        <v>56</v>
      </c>
      <c r="T72" s="60"/>
      <c r="Y72" s="17">
        <v>56</v>
      </c>
      <c r="Z72" s="60"/>
    </row>
    <row r="73" spans="1:26" x14ac:dyDescent="0.3">
      <c r="A73" s="17">
        <v>57</v>
      </c>
      <c r="B73" s="60"/>
      <c r="G73" s="17">
        <v>57</v>
      </c>
      <c r="H73" s="60"/>
      <c r="M73" s="17">
        <v>57</v>
      </c>
      <c r="N73" s="60"/>
      <c r="S73" s="17">
        <v>57</v>
      </c>
      <c r="T73" s="60"/>
      <c r="Y73" s="17">
        <v>57</v>
      </c>
      <c r="Z73" s="60"/>
    </row>
    <row r="74" spans="1:26" x14ac:dyDescent="0.3">
      <c r="A74" s="17">
        <v>58</v>
      </c>
      <c r="B74" s="60"/>
      <c r="G74" s="17">
        <v>58</v>
      </c>
      <c r="H74" s="60"/>
      <c r="M74" s="17">
        <v>58</v>
      </c>
      <c r="N74" s="60"/>
      <c r="S74" s="17">
        <v>58</v>
      </c>
      <c r="T74" s="60"/>
      <c r="Y74" s="17">
        <v>58</v>
      </c>
      <c r="Z74" s="60"/>
    </row>
    <row r="75" spans="1:26" x14ac:dyDescent="0.3">
      <c r="A75" s="17">
        <v>59</v>
      </c>
      <c r="B75" s="60"/>
      <c r="G75" s="17">
        <v>59</v>
      </c>
      <c r="H75" s="60"/>
      <c r="M75" s="17">
        <v>59</v>
      </c>
      <c r="N75" s="60"/>
      <c r="S75" s="17">
        <v>59</v>
      </c>
      <c r="T75" s="60"/>
      <c r="Y75" s="17">
        <v>59</v>
      </c>
      <c r="Z75" s="60"/>
    </row>
    <row r="76" spans="1:26" x14ac:dyDescent="0.3">
      <c r="A76" s="17">
        <v>60</v>
      </c>
      <c r="B76" s="60"/>
      <c r="G76" s="17">
        <v>60</v>
      </c>
      <c r="H76" s="60"/>
      <c r="M76" s="17">
        <v>60</v>
      </c>
      <c r="N76" s="60"/>
      <c r="S76" s="17">
        <v>60</v>
      </c>
      <c r="T76" s="60"/>
      <c r="Y76" s="17">
        <v>60</v>
      </c>
      <c r="Z76" s="60"/>
    </row>
    <row r="77" spans="1:26" x14ac:dyDescent="0.3">
      <c r="A77" s="17">
        <v>61</v>
      </c>
      <c r="B77" s="60"/>
      <c r="G77" s="17">
        <v>61</v>
      </c>
      <c r="H77" s="60"/>
      <c r="M77" s="17">
        <v>61</v>
      </c>
      <c r="N77" s="60"/>
      <c r="S77" s="17">
        <v>61</v>
      </c>
      <c r="T77" s="60"/>
      <c r="Y77" s="17">
        <v>61</v>
      </c>
      <c r="Z77" s="60"/>
    </row>
    <row r="78" spans="1:26" x14ac:dyDescent="0.3">
      <c r="A78" s="17">
        <v>62</v>
      </c>
      <c r="B78" s="60"/>
      <c r="G78" s="17">
        <v>62</v>
      </c>
      <c r="H78" s="60"/>
      <c r="M78" s="17">
        <v>62</v>
      </c>
      <c r="N78" s="60"/>
      <c r="S78" s="17">
        <v>62</v>
      </c>
      <c r="T78" s="60"/>
      <c r="Y78" s="17">
        <v>62</v>
      </c>
      <c r="Z78" s="60"/>
    </row>
    <row r="79" spans="1:26" x14ac:dyDescent="0.3">
      <c r="A79" s="17">
        <v>63</v>
      </c>
      <c r="B79" s="60"/>
      <c r="G79" s="17">
        <v>63</v>
      </c>
      <c r="H79" s="60"/>
      <c r="M79" s="17">
        <v>63</v>
      </c>
      <c r="N79" s="60"/>
      <c r="S79" s="17">
        <v>63</v>
      </c>
      <c r="T79" s="60"/>
      <c r="Y79" s="17">
        <v>63</v>
      </c>
      <c r="Z79" s="60"/>
    </row>
    <row r="80" spans="1:26" x14ac:dyDescent="0.3">
      <c r="A80" s="17">
        <v>64</v>
      </c>
      <c r="B80" s="60"/>
      <c r="G80" s="17">
        <v>64</v>
      </c>
      <c r="H80" s="60"/>
      <c r="M80" s="17">
        <v>64</v>
      </c>
      <c r="N80" s="60"/>
      <c r="S80" s="17">
        <v>64</v>
      </c>
      <c r="T80" s="60"/>
      <c r="Y80" s="17">
        <v>64</v>
      </c>
      <c r="Z80" s="60"/>
    </row>
    <row r="81" spans="1:28" x14ac:dyDescent="0.3">
      <c r="A81" s="17">
        <v>65</v>
      </c>
      <c r="B81" s="60"/>
      <c r="G81" s="17">
        <v>65</v>
      </c>
      <c r="H81" s="60"/>
      <c r="M81" s="17">
        <v>65</v>
      </c>
      <c r="N81" s="60"/>
      <c r="S81" s="17">
        <v>65</v>
      </c>
      <c r="T81" s="60"/>
      <c r="Y81" s="17">
        <v>65</v>
      </c>
      <c r="Z81" s="60"/>
    </row>
    <row r="82" spans="1:28" x14ac:dyDescent="0.3">
      <c r="A82" s="17">
        <v>66</v>
      </c>
      <c r="B82" s="60"/>
      <c r="G82" s="17">
        <v>66</v>
      </c>
      <c r="H82" s="60"/>
      <c r="M82" s="17">
        <v>66</v>
      </c>
      <c r="N82" s="60"/>
      <c r="S82" s="17">
        <v>66</v>
      </c>
      <c r="T82" s="60"/>
      <c r="Y82" s="17">
        <v>66</v>
      </c>
      <c r="Z82" s="60"/>
    </row>
    <row r="83" spans="1:28" x14ac:dyDescent="0.3">
      <c r="A83" s="17">
        <v>67</v>
      </c>
      <c r="B83" s="60"/>
      <c r="G83" s="17">
        <v>67</v>
      </c>
      <c r="H83" s="60"/>
      <c r="M83" s="17">
        <v>67</v>
      </c>
      <c r="N83" s="60"/>
      <c r="S83" s="17">
        <v>67</v>
      </c>
      <c r="T83" s="60"/>
      <c r="Y83" s="17">
        <v>67</v>
      </c>
      <c r="Z83" s="60"/>
    </row>
    <row r="84" spans="1:28" x14ac:dyDescent="0.3">
      <c r="A84" s="17">
        <v>68</v>
      </c>
      <c r="B84" s="60"/>
      <c r="G84" s="17">
        <v>68</v>
      </c>
      <c r="H84" s="60"/>
      <c r="M84" s="17">
        <v>68</v>
      </c>
      <c r="N84" s="60"/>
      <c r="S84" s="17">
        <v>68</v>
      </c>
      <c r="T84" s="60"/>
      <c r="Y84" s="17">
        <v>68</v>
      </c>
      <c r="Z84" s="60"/>
    </row>
    <row r="85" spans="1:28" x14ac:dyDescent="0.3">
      <c r="A85" s="17">
        <v>69</v>
      </c>
      <c r="B85" s="60"/>
      <c r="G85" s="17">
        <v>69</v>
      </c>
      <c r="H85" s="60"/>
      <c r="M85" s="17">
        <v>69</v>
      </c>
      <c r="N85" s="60"/>
      <c r="S85" s="17">
        <v>69</v>
      </c>
      <c r="T85" s="60"/>
      <c r="Y85" s="17">
        <v>69</v>
      </c>
      <c r="Z85" s="60"/>
    </row>
    <row r="86" spans="1:28" x14ac:dyDescent="0.3">
      <c r="A86" s="17">
        <v>70</v>
      </c>
      <c r="B86" s="60"/>
      <c r="G86" s="17">
        <v>70</v>
      </c>
      <c r="H86" s="60"/>
      <c r="M86" s="17">
        <v>70</v>
      </c>
      <c r="N86" s="60"/>
      <c r="S86" s="17">
        <v>70</v>
      </c>
      <c r="T86" s="60"/>
      <c r="Y86" s="17">
        <v>70</v>
      </c>
      <c r="Z86" s="60"/>
    </row>
    <row r="87" spans="1:28" x14ac:dyDescent="0.3">
      <c r="A87" s="17">
        <v>71</v>
      </c>
      <c r="B87" s="60"/>
      <c r="G87" s="17">
        <v>71</v>
      </c>
      <c r="H87" s="60"/>
      <c r="M87" s="17">
        <v>71</v>
      </c>
      <c r="N87" s="60"/>
      <c r="S87" s="17">
        <v>71</v>
      </c>
      <c r="T87" s="60"/>
      <c r="Y87" s="17">
        <v>71</v>
      </c>
      <c r="Z87" s="60"/>
    </row>
    <row r="88" spans="1:28" x14ac:dyDescent="0.3">
      <c r="A88" s="17">
        <v>72</v>
      </c>
      <c r="B88" s="60"/>
      <c r="G88" s="17">
        <v>72</v>
      </c>
      <c r="H88" s="60"/>
      <c r="M88" s="17">
        <v>72</v>
      </c>
      <c r="N88" s="60"/>
      <c r="S88" s="17">
        <v>72</v>
      </c>
      <c r="T88" s="60"/>
      <c r="Y88" s="17">
        <v>72</v>
      </c>
      <c r="Z88" s="60"/>
    </row>
    <row r="89" spans="1:28" x14ac:dyDescent="0.3">
      <c r="A89" s="17">
        <v>73</v>
      </c>
      <c r="B89" s="60"/>
      <c r="G89" s="17">
        <v>73</v>
      </c>
      <c r="H89" s="60"/>
      <c r="M89" s="17">
        <v>73</v>
      </c>
      <c r="N89" s="60"/>
      <c r="S89" s="17">
        <v>73</v>
      </c>
      <c r="T89" s="60"/>
      <c r="Y89" s="17">
        <v>73</v>
      </c>
      <c r="Z89" s="60"/>
    </row>
    <row r="90" spans="1:28" x14ac:dyDescent="0.3">
      <c r="A90" s="17">
        <v>74</v>
      </c>
      <c r="B90" s="60"/>
      <c r="G90" s="17">
        <v>74</v>
      </c>
      <c r="H90" s="60"/>
      <c r="M90" s="17">
        <v>74</v>
      </c>
      <c r="N90" s="60"/>
      <c r="S90" s="17">
        <v>74</v>
      </c>
      <c r="T90" s="60"/>
      <c r="Y90" s="17">
        <v>74</v>
      </c>
      <c r="Z90" s="60"/>
    </row>
    <row r="91" spans="1:28" x14ac:dyDescent="0.3">
      <c r="A91" s="17">
        <v>75</v>
      </c>
      <c r="B91" s="60"/>
      <c r="G91" s="17">
        <v>75</v>
      </c>
      <c r="H91" s="60"/>
      <c r="M91" s="17">
        <v>75</v>
      </c>
      <c r="N91" s="60"/>
      <c r="S91" s="17">
        <v>75</v>
      </c>
      <c r="T91" s="60"/>
      <c r="Y91" s="17">
        <v>75</v>
      </c>
      <c r="Z91" s="60"/>
    </row>
    <row r="92" spans="1:28" x14ac:dyDescent="0.3">
      <c r="A92" s="17">
        <v>76</v>
      </c>
      <c r="B92" s="60"/>
      <c r="G92" s="17">
        <v>76</v>
      </c>
      <c r="H92" s="60"/>
      <c r="M92" s="17">
        <v>76</v>
      </c>
      <c r="N92" s="60"/>
      <c r="S92" s="17">
        <v>76</v>
      </c>
      <c r="T92" s="60"/>
      <c r="Y92" s="17">
        <v>76</v>
      </c>
      <c r="Z92" s="60"/>
      <c r="AB92" s="84"/>
    </row>
    <row r="93" spans="1:28" x14ac:dyDescent="0.3">
      <c r="A93" s="17">
        <v>77</v>
      </c>
      <c r="B93" s="60"/>
      <c r="G93" s="17">
        <v>77</v>
      </c>
      <c r="H93" s="60"/>
      <c r="M93" s="17">
        <v>77</v>
      </c>
      <c r="N93" s="60"/>
      <c r="S93" s="17">
        <v>77</v>
      </c>
      <c r="T93" s="60"/>
      <c r="Y93" s="17">
        <v>77</v>
      </c>
      <c r="Z93" s="60"/>
      <c r="AA93" s="84"/>
      <c r="AB93" s="84"/>
    </row>
    <row r="94" spans="1:28" x14ac:dyDescent="0.3">
      <c r="A94" s="17">
        <v>78</v>
      </c>
      <c r="B94" s="60"/>
      <c r="G94" s="17">
        <v>78</v>
      </c>
      <c r="H94" s="60"/>
      <c r="M94" s="17">
        <v>78</v>
      </c>
      <c r="N94" s="60"/>
      <c r="S94" s="17">
        <v>78</v>
      </c>
      <c r="T94" s="60"/>
      <c r="Y94" s="17">
        <v>78</v>
      </c>
      <c r="Z94" s="60"/>
      <c r="AA94" s="84"/>
      <c r="AB94" s="84"/>
    </row>
    <row r="95" spans="1:28" x14ac:dyDescent="0.3">
      <c r="A95" s="17">
        <v>79</v>
      </c>
      <c r="B95" s="60"/>
      <c r="G95" s="17">
        <v>79</v>
      </c>
      <c r="H95" s="60"/>
      <c r="M95" s="17">
        <v>79</v>
      </c>
      <c r="N95" s="60"/>
      <c r="S95" s="17">
        <v>79</v>
      </c>
      <c r="T95" s="60"/>
      <c r="Y95" s="17">
        <v>79</v>
      </c>
      <c r="Z95" s="60"/>
    </row>
    <row r="96" spans="1:28" x14ac:dyDescent="0.3">
      <c r="A96" s="17">
        <v>80</v>
      </c>
      <c r="B96" s="60"/>
      <c r="G96" s="17">
        <v>80</v>
      </c>
      <c r="H96" s="60"/>
      <c r="M96" s="17">
        <v>80</v>
      </c>
      <c r="N96" s="60"/>
      <c r="S96" s="17">
        <v>80</v>
      </c>
      <c r="T96" s="60"/>
      <c r="Y96" s="17">
        <v>80</v>
      </c>
      <c r="Z96" s="60"/>
      <c r="AA96" s="84"/>
      <c r="AB96" s="84"/>
    </row>
    <row r="97" spans="1:27" x14ac:dyDescent="0.3">
      <c r="A97" s="17">
        <v>81</v>
      </c>
      <c r="B97" s="60"/>
      <c r="G97" s="17">
        <v>81</v>
      </c>
      <c r="H97" s="60"/>
      <c r="M97" s="17">
        <v>81</v>
      </c>
      <c r="N97" s="60"/>
      <c r="S97" s="17">
        <v>81</v>
      </c>
      <c r="T97" s="60"/>
      <c r="Y97" s="17">
        <v>81</v>
      </c>
      <c r="Z97" s="60"/>
    </row>
    <row r="98" spans="1:27" x14ac:dyDescent="0.3">
      <c r="A98" s="17">
        <v>82</v>
      </c>
      <c r="B98" s="60"/>
      <c r="G98" s="17">
        <v>82</v>
      </c>
      <c r="H98" s="60"/>
      <c r="M98" s="17">
        <v>82</v>
      </c>
      <c r="N98" s="60"/>
      <c r="S98" s="17">
        <v>82</v>
      </c>
      <c r="T98" s="60"/>
      <c r="Y98" s="17">
        <v>82</v>
      </c>
      <c r="Z98" s="60"/>
    </row>
    <row r="99" spans="1:27" x14ac:dyDescent="0.3">
      <c r="A99" s="17">
        <v>83</v>
      </c>
      <c r="B99" s="60"/>
      <c r="G99" s="17">
        <v>83</v>
      </c>
      <c r="H99" s="60"/>
      <c r="M99" s="17">
        <v>83</v>
      </c>
      <c r="N99" s="60"/>
      <c r="S99" s="17">
        <v>83</v>
      </c>
      <c r="T99" s="60"/>
      <c r="Y99" s="17">
        <v>83</v>
      </c>
      <c r="Z99" s="60"/>
    </row>
    <row r="100" spans="1:27" x14ac:dyDescent="0.3">
      <c r="A100" s="17">
        <v>84</v>
      </c>
      <c r="B100" s="60"/>
      <c r="G100" s="17">
        <v>84</v>
      </c>
      <c r="H100" s="60"/>
      <c r="M100" s="17">
        <v>84</v>
      </c>
      <c r="N100" s="60"/>
      <c r="S100" s="17">
        <v>84</v>
      </c>
      <c r="T100" s="60"/>
      <c r="Y100" s="17">
        <v>84</v>
      </c>
      <c r="Z100" s="60"/>
    </row>
    <row r="101" spans="1:27" x14ac:dyDescent="0.3">
      <c r="A101" s="17">
        <v>85</v>
      </c>
      <c r="B101" s="60"/>
      <c r="G101" s="17">
        <v>85</v>
      </c>
      <c r="H101" s="60"/>
      <c r="M101" s="17">
        <v>85</v>
      </c>
      <c r="N101" s="60"/>
      <c r="S101" s="17">
        <v>85</v>
      </c>
      <c r="T101" s="60"/>
      <c r="Y101" s="17">
        <v>85</v>
      </c>
      <c r="Z101" s="60"/>
    </row>
    <row r="102" spans="1:27" x14ac:dyDescent="0.3">
      <c r="A102" s="17">
        <v>86</v>
      </c>
      <c r="B102" s="60"/>
      <c r="G102" s="17">
        <v>86</v>
      </c>
      <c r="H102" s="60"/>
      <c r="M102" s="17">
        <v>86</v>
      </c>
      <c r="N102" s="60"/>
      <c r="S102" s="17">
        <v>86</v>
      </c>
      <c r="T102" s="60"/>
      <c r="Y102" s="17">
        <v>86</v>
      </c>
      <c r="Z102" s="60"/>
    </row>
    <row r="103" spans="1:27" x14ac:dyDescent="0.3">
      <c r="A103" s="17">
        <v>87</v>
      </c>
      <c r="B103" s="60"/>
      <c r="G103" s="17">
        <v>87</v>
      </c>
      <c r="H103" s="60"/>
      <c r="M103" s="17">
        <v>87</v>
      </c>
      <c r="N103" s="60"/>
      <c r="S103" s="17">
        <v>87</v>
      </c>
      <c r="T103" s="60"/>
      <c r="Y103" s="17">
        <v>87</v>
      </c>
      <c r="Z103" s="60"/>
    </row>
    <row r="104" spans="1:27" x14ac:dyDescent="0.3">
      <c r="A104" s="17">
        <v>88</v>
      </c>
      <c r="B104" s="60"/>
      <c r="G104" s="17">
        <v>88</v>
      </c>
      <c r="H104" s="60"/>
      <c r="M104" s="17">
        <v>88</v>
      </c>
      <c r="N104" s="60"/>
      <c r="S104" s="17">
        <v>88</v>
      </c>
      <c r="T104" s="60"/>
      <c r="Y104" s="17">
        <v>88</v>
      </c>
      <c r="Z104" s="60"/>
    </row>
    <row r="105" spans="1:27" x14ac:dyDescent="0.3">
      <c r="A105" s="17">
        <v>89</v>
      </c>
      <c r="B105" s="60"/>
      <c r="G105" s="17">
        <v>89</v>
      </c>
      <c r="H105" s="60"/>
      <c r="M105" s="17">
        <v>89</v>
      </c>
      <c r="N105" s="60"/>
      <c r="S105" s="17">
        <v>89</v>
      </c>
      <c r="T105" s="60"/>
      <c r="Y105" s="17">
        <v>89</v>
      </c>
      <c r="Z105" s="60"/>
    </row>
    <row r="106" spans="1:27" x14ac:dyDescent="0.3">
      <c r="A106" s="17">
        <v>90</v>
      </c>
      <c r="B106" s="60"/>
      <c r="G106" s="17">
        <v>90</v>
      </c>
      <c r="H106" s="60"/>
      <c r="M106" s="17">
        <v>90</v>
      </c>
      <c r="N106" s="60"/>
      <c r="S106" s="17">
        <v>90</v>
      </c>
      <c r="T106" s="60"/>
      <c r="Y106" s="17">
        <v>90</v>
      </c>
      <c r="Z106" s="60"/>
    </row>
    <row r="107" spans="1:27" x14ac:dyDescent="0.3">
      <c r="A107" s="17">
        <v>91</v>
      </c>
      <c r="B107" s="60"/>
      <c r="G107" s="17">
        <v>91</v>
      </c>
      <c r="H107" s="61"/>
      <c r="I107" s="4"/>
      <c r="M107" s="17">
        <v>91</v>
      </c>
      <c r="N107" s="61"/>
      <c r="O107" s="18"/>
      <c r="S107" s="17">
        <v>91</v>
      </c>
      <c r="T107" s="61"/>
      <c r="U107" s="18"/>
      <c r="Y107" s="17">
        <v>91</v>
      </c>
      <c r="Z107" s="61"/>
      <c r="AA107" s="18"/>
    </row>
    <row r="108" spans="1:27" x14ac:dyDescent="0.3">
      <c r="A108" s="17">
        <v>92</v>
      </c>
      <c r="B108" s="60"/>
      <c r="G108" s="17">
        <v>92</v>
      </c>
      <c r="H108" s="61"/>
      <c r="I108" s="4"/>
      <c r="M108" s="17">
        <v>92</v>
      </c>
      <c r="N108" s="61"/>
      <c r="O108" s="18"/>
      <c r="S108" s="17">
        <v>92</v>
      </c>
      <c r="T108" s="61"/>
      <c r="U108" s="18"/>
      <c r="Y108" s="17">
        <v>92</v>
      </c>
      <c r="Z108" s="61"/>
      <c r="AA108" s="18"/>
    </row>
    <row r="109" spans="1:27" x14ac:dyDescent="0.3">
      <c r="A109" s="17">
        <v>93</v>
      </c>
      <c r="B109" s="60"/>
      <c r="G109" s="17">
        <v>93</v>
      </c>
      <c r="H109" s="61"/>
      <c r="I109" s="4"/>
      <c r="M109" s="17">
        <v>93</v>
      </c>
      <c r="N109" s="61"/>
      <c r="O109" s="18"/>
      <c r="S109" s="17">
        <v>93</v>
      </c>
      <c r="T109" s="61"/>
      <c r="U109" s="18"/>
      <c r="Y109" s="17">
        <v>93</v>
      </c>
      <c r="Z109" s="61"/>
      <c r="AA109" s="18"/>
    </row>
    <row r="110" spans="1:27" x14ac:dyDescent="0.3">
      <c r="A110" s="17">
        <v>94</v>
      </c>
      <c r="B110" s="60"/>
      <c r="G110" s="17">
        <v>94</v>
      </c>
      <c r="H110" s="61"/>
      <c r="I110" s="4"/>
      <c r="M110" s="17">
        <v>94</v>
      </c>
      <c r="N110" s="61"/>
      <c r="O110" s="18"/>
      <c r="S110" s="17">
        <v>94</v>
      </c>
      <c r="T110" s="61"/>
      <c r="U110" s="18"/>
      <c r="Y110" s="17">
        <v>94</v>
      </c>
      <c r="Z110" s="61"/>
      <c r="AA110" s="18"/>
    </row>
    <row r="111" spans="1:27" x14ac:dyDescent="0.3">
      <c r="A111" s="17">
        <v>95</v>
      </c>
      <c r="B111" s="60"/>
      <c r="G111" s="17">
        <v>95</v>
      </c>
      <c r="H111" s="61"/>
      <c r="I111" s="4"/>
      <c r="M111" s="17">
        <v>95</v>
      </c>
      <c r="N111" s="61"/>
      <c r="O111" s="18"/>
      <c r="S111" s="17">
        <v>95</v>
      </c>
      <c r="T111" s="61"/>
      <c r="U111" s="18"/>
      <c r="Y111" s="17">
        <v>95</v>
      </c>
      <c r="Z111" s="61"/>
      <c r="AA111" s="18"/>
    </row>
    <row r="112" spans="1:27" x14ac:dyDescent="0.3">
      <c r="A112" s="17">
        <v>96</v>
      </c>
      <c r="B112" s="60"/>
      <c r="G112" s="17">
        <v>96</v>
      </c>
      <c r="H112" s="61"/>
      <c r="I112" s="4"/>
      <c r="M112" s="17">
        <v>96</v>
      </c>
      <c r="N112" s="61"/>
      <c r="O112" s="18"/>
      <c r="S112" s="17">
        <v>96</v>
      </c>
      <c r="T112" s="61"/>
      <c r="U112" s="18"/>
      <c r="Y112" s="17">
        <v>96</v>
      </c>
      <c r="Z112" s="61"/>
      <c r="AA112" s="18"/>
    </row>
    <row r="113" spans="1:27" x14ac:dyDescent="0.3">
      <c r="A113" s="17">
        <v>97</v>
      </c>
      <c r="B113" s="60"/>
      <c r="G113" s="17">
        <v>97</v>
      </c>
      <c r="H113" s="61"/>
      <c r="I113" s="4"/>
      <c r="M113" s="17">
        <v>97</v>
      </c>
      <c r="N113" s="61"/>
      <c r="O113" s="18"/>
      <c r="S113" s="17">
        <v>97</v>
      </c>
      <c r="T113" s="61"/>
      <c r="U113" s="18"/>
      <c r="V113" s="18"/>
      <c r="Y113" s="17">
        <v>97</v>
      </c>
      <c r="Z113" s="61"/>
      <c r="AA113" s="18"/>
    </row>
    <row r="114" spans="1:27" x14ac:dyDescent="0.3">
      <c r="A114" s="17">
        <v>98</v>
      </c>
      <c r="B114" s="60"/>
      <c r="G114" s="17">
        <v>98</v>
      </c>
      <c r="H114" s="61"/>
      <c r="I114" s="4"/>
      <c r="M114" s="17">
        <v>98</v>
      </c>
      <c r="N114" s="61"/>
      <c r="O114" s="18"/>
      <c r="S114" s="17">
        <v>98</v>
      </c>
      <c r="T114" s="61"/>
      <c r="U114" s="18"/>
      <c r="V114" s="18"/>
      <c r="Y114" s="17">
        <v>98</v>
      </c>
      <c r="Z114" s="61"/>
      <c r="AA114" s="18"/>
    </row>
    <row r="115" spans="1:27" x14ac:dyDescent="0.3">
      <c r="A115" s="17">
        <v>99</v>
      </c>
      <c r="B115" s="60"/>
      <c r="G115" s="17">
        <v>99</v>
      </c>
      <c r="H115" s="61"/>
      <c r="I115" s="4"/>
      <c r="M115" s="17">
        <v>99</v>
      </c>
      <c r="N115" s="61"/>
      <c r="O115" s="18"/>
      <c r="S115" s="17">
        <v>99</v>
      </c>
      <c r="T115" s="61"/>
      <c r="U115" s="18"/>
      <c r="V115" s="18"/>
      <c r="Y115" s="17">
        <v>99</v>
      </c>
      <c r="Z115" s="61"/>
      <c r="AA115" s="18"/>
    </row>
    <row r="116" spans="1:27" x14ac:dyDescent="0.3">
      <c r="A116" s="17">
        <v>100</v>
      </c>
      <c r="B116" s="60"/>
      <c r="G116" s="17">
        <v>100</v>
      </c>
      <c r="H116" s="61"/>
      <c r="I116" s="4"/>
      <c r="M116" s="17">
        <v>100</v>
      </c>
      <c r="N116" s="61"/>
      <c r="O116" s="18"/>
      <c r="S116" s="17">
        <v>100</v>
      </c>
      <c r="T116" s="61"/>
      <c r="U116" s="18"/>
      <c r="V116" s="18"/>
      <c r="Y116" s="17">
        <v>100</v>
      </c>
      <c r="Z116" s="61"/>
      <c r="AA116" s="18"/>
    </row>
    <row r="117" spans="1:27" x14ac:dyDescent="0.3">
      <c r="A117" s="17">
        <v>101</v>
      </c>
      <c r="B117" s="60"/>
      <c r="G117" s="17">
        <v>101</v>
      </c>
      <c r="H117" s="61"/>
      <c r="I117" s="4"/>
      <c r="M117" s="17">
        <v>101</v>
      </c>
      <c r="N117" s="61"/>
      <c r="O117" s="18"/>
      <c r="S117" s="17">
        <v>101</v>
      </c>
      <c r="T117" s="61"/>
      <c r="U117" s="18"/>
      <c r="V117" s="18"/>
      <c r="Y117" s="17">
        <v>101</v>
      </c>
      <c r="Z117" s="61"/>
      <c r="AA117" s="18"/>
    </row>
    <row r="118" spans="1:27" x14ac:dyDescent="0.3">
      <c r="A118" s="17">
        <v>102</v>
      </c>
      <c r="B118" s="60"/>
      <c r="G118" s="17">
        <v>102</v>
      </c>
      <c r="H118" s="61"/>
      <c r="I118" s="4"/>
      <c r="M118" s="17">
        <v>102</v>
      </c>
      <c r="N118" s="61"/>
      <c r="O118" s="18"/>
      <c r="S118" s="17">
        <v>102</v>
      </c>
      <c r="T118" s="61"/>
      <c r="U118" s="18"/>
      <c r="V118" s="18"/>
      <c r="Y118" s="17">
        <v>102</v>
      </c>
      <c r="Z118" s="61"/>
      <c r="AA118" s="18"/>
    </row>
    <row r="119" spans="1:27" x14ac:dyDescent="0.3">
      <c r="A119" s="17">
        <v>103</v>
      </c>
      <c r="B119" s="60"/>
      <c r="G119" s="17">
        <v>103</v>
      </c>
      <c r="H119" s="61"/>
      <c r="I119" s="4"/>
      <c r="M119" s="17">
        <v>103</v>
      </c>
      <c r="N119" s="61"/>
      <c r="O119" s="18"/>
      <c r="S119" s="17">
        <v>103</v>
      </c>
      <c r="T119" s="61"/>
      <c r="U119" s="18"/>
      <c r="V119" s="18"/>
      <c r="Y119" s="17">
        <v>103</v>
      </c>
      <c r="Z119" s="61"/>
      <c r="AA119" s="18"/>
    </row>
    <row r="120" spans="1:27" x14ac:dyDescent="0.3">
      <c r="A120" s="17">
        <v>104</v>
      </c>
      <c r="B120" s="60"/>
      <c r="G120" s="17">
        <v>104</v>
      </c>
      <c r="H120" s="61"/>
      <c r="I120" s="4"/>
      <c r="M120" s="17">
        <v>104</v>
      </c>
      <c r="N120" s="61"/>
      <c r="O120" s="18"/>
      <c r="S120" s="17">
        <v>104</v>
      </c>
      <c r="T120" s="61"/>
      <c r="U120" s="18"/>
      <c r="V120" s="18"/>
      <c r="Y120" s="17">
        <v>104</v>
      </c>
      <c r="Z120" s="61"/>
      <c r="AA120" s="18"/>
    </row>
    <row r="121" spans="1:27" x14ac:dyDescent="0.3">
      <c r="A121" s="17">
        <v>105</v>
      </c>
      <c r="B121" s="60"/>
      <c r="G121" s="17">
        <v>105</v>
      </c>
      <c r="H121" s="61"/>
      <c r="I121" s="4"/>
      <c r="M121" s="17">
        <v>105</v>
      </c>
      <c r="N121" s="61"/>
      <c r="O121" s="18"/>
      <c r="S121" s="17">
        <v>105</v>
      </c>
      <c r="T121" s="61"/>
      <c r="U121" s="18"/>
      <c r="V121" s="18"/>
      <c r="Y121" s="17">
        <v>105</v>
      </c>
      <c r="Z121" s="61"/>
      <c r="AA121" s="18"/>
    </row>
    <row r="122" spans="1:27" x14ac:dyDescent="0.3">
      <c r="A122" s="17">
        <v>106</v>
      </c>
      <c r="B122" s="60"/>
      <c r="G122" s="17">
        <v>106</v>
      </c>
      <c r="H122" s="61"/>
      <c r="I122" s="4"/>
      <c r="M122" s="17">
        <v>106</v>
      </c>
      <c r="N122" s="61"/>
      <c r="O122" s="18"/>
      <c r="S122" s="17">
        <v>106</v>
      </c>
      <c r="T122" s="61"/>
      <c r="U122" s="18"/>
      <c r="V122" s="18"/>
      <c r="Y122" s="17">
        <v>106</v>
      </c>
      <c r="Z122" s="61"/>
      <c r="AA122" s="18"/>
    </row>
    <row r="123" spans="1:27" x14ac:dyDescent="0.3">
      <c r="A123" s="17">
        <v>107</v>
      </c>
      <c r="B123" s="60"/>
      <c r="C123" s="18"/>
      <c r="D123" s="18"/>
      <c r="E123" s="18"/>
      <c r="G123" s="17">
        <v>107</v>
      </c>
      <c r="H123" s="61"/>
      <c r="I123" s="4"/>
      <c r="M123" s="17">
        <v>107</v>
      </c>
      <c r="N123" s="61"/>
      <c r="O123" s="18"/>
      <c r="S123" s="17">
        <v>107</v>
      </c>
      <c r="T123" s="61"/>
      <c r="U123" s="18"/>
      <c r="V123" s="18"/>
      <c r="Y123" s="17">
        <v>107</v>
      </c>
      <c r="Z123" s="61"/>
      <c r="AA123" s="18"/>
    </row>
    <row r="124" spans="1:27" x14ac:dyDescent="0.3">
      <c r="A124" s="17">
        <v>108</v>
      </c>
      <c r="B124" s="61"/>
      <c r="C124" s="18"/>
      <c r="D124" s="18"/>
      <c r="E124" s="18"/>
      <c r="G124" s="17">
        <v>108</v>
      </c>
      <c r="H124" s="61"/>
      <c r="I124" s="4"/>
      <c r="M124" s="17">
        <v>108</v>
      </c>
      <c r="N124" s="61"/>
      <c r="O124" s="18"/>
      <c r="S124" s="17">
        <v>108</v>
      </c>
      <c r="T124" s="61"/>
      <c r="U124" s="18"/>
      <c r="V124" s="18"/>
      <c r="Y124" s="17">
        <v>108</v>
      </c>
      <c r="Z124" s="61"/>
      <c r="AA124" s="18"/>
    </row>
    <row r="125" spans="1:27" x14ac:dyDescent="0.3">
      <c r="A125" s="17">
        <v>109</v>
      </c>
      <c r="B125" s="61"/>
      <c r="C125" s="18"/>
      <c r="D125" s="18"/>
      <c r="E125" s="18"/>
      <c r="G125" s="17">
        <v>109</v>
      </c>
      <c r="H125" s="61"/>
      <c r="I125" s="4"/>
      <c r="M125" s="17">
        <v>109</v>
      </c>
      <c r="N125" s="61"/>
      <c r="O125" s="18"/>
      <c r="S125" s="17">
        <v>109</v>
      </c>
      <c r="T125" s="61"/>
      <c r="U125" s="18"/>
      <c r="V125" s="18"/>
      <c r="Y125" s="17">
        <v>109</v>
      </c>
      <c r="Z125" s="61"/>
      <c r="AA125" s="18"/>
    </row>
    <row r="126" spans="1:27" x14ac:dyDescent="0.3">
      <c r="A126" s="17">
        <v>110</v>
      </c>
      <c r="B126" s="61"/>
      <c r="C126" s="18"/>
      <c r="D126" s="18"/>
      <c r="E126" s="18"/>
      <c r="G126" s="17">
        <v>110</v>
      </c>
      <c r="H126" s="61"/>
      <c r="I126" s="4"/>
      <c r="M126" s="17">
        <v>110</v>
      </c>
      <c r="N126" s="61"/>
      <c r="O126" s="18"/>
      <c r="S126" s="17">
        <v>110</v>
      </c>
      <c r="T126" s="61"/>
      <c r="U126" s="18"/>
      <c r="V126" s="18"/>
      <c r="Y126" s="17">
        <v>110</v>
      </c>
      <c r="Z126" s="61"/>
      <c r="AA126" s="18"/>
    </row>
    <row r="127" spans="1:27" x14ac:dyDescent="0.3">
      <c r="A127" s="17">
        <v>111</v>
      </c>
      <c r="B127" s="61"/>
      <c r="C127" s="18"/>
      <c r="D127" s="18"/>
      <c r="E127" s="18"/>
      <c r="G127" s="17">
        <v>111</v>
      </c>
      <c r="H127" s="61"/>
      <c r="I127" s="4"/>
      <c r="M127" s="17">
        <v>111</v>
      </c>
      <c r="N127" s="61"/>
      <c r="O127" s="18"/>
      <c r="S127" s="17">
        <v>111</v>
      </c>
      <c r="T127" s="61"/>
      <c r="U127" s="18"/>
      <c r="V127" s="18"/>
      <c r="Y127" s="17">
        <v>111</v>
      </c>
      <c r="Z127" s="61"/>
      <c r="AA127" s="18"/>
    </row>
    <row r="128" spans="1:27" x14ac:dyDescent="0.3">
      <c r="A128" s="17">
        <v>112</v>
      </c>
      <c r="B128" s="61"/>
      <c r="C128" s="18"/>
      <c r="D128" s="18"/>
      <c r="E128" s="18"/>
      <c r="G128" s="17">
        <v>112</v>
      </c>
      <c r="H128" s="61"/>
      <c r="I128" s="4"/>
      <c r="M128" s="17">
        <v>112</v>
      </c>
      <c r="N128" s="61"/>
      <c r="O128" s="18"/>
      <c r="S128" s="17">
        <v>112</v>
      </c>
      <c r="T128" s="61"/>
      <c r="U128" s="18"/>
      <c r="V128" s="18"/>
      <c r="Y128" s="17">
        <v>112</v>
      </c>
      <c r="Z128" s="61"/>
      <c r="AA128" s="18"/>
    </row>
    <row r="129" spans="1:27" x14ac:dyDescent="0.3">
      <c r="A129" s="17">
        <v>113</v>
      </c>
      <c r="B129" s="61"/>
      <c r="C129" s="18"/>
      <c r="D129" s="18"/>
      <c r="E129" s="18"/>
      <c r="G129" s="17">
        <v>113</v>
      </c>
      <c r="H129" s="61"/>
      <c r="I129" s="4"/>
      <c r="M129" s="17">
        <v>113</v>
      </c>
      <c r="N129" s="61"/>
      <c r="O129" s="18"/>
      <c r="S129" s="17">
        <v>113</v>
      </c>
      <c r="T129" s="61"/>
      <c r="U129" s="18"/>
      <c r="V129" s="18"/>
      <c r="Y129" s="17">
        <v>113</v>
      </c>
      <c r="Z129" s="61"/>
      <c r="AA129" s="18"/>
    </row>
    <row r="130" spans="1:27" x14ac:dyDescent="0.3">
      <c r="A130" s="17">
        <v>114</v>
      </c>
      <c r="B130" s="61"/>
      <c r="C130" s="18"/>
      <c r="D130" s="18"/>
      <c r="E130" s="18"/>
      <c r="G130" s="17">
        <v>114</v>
      </c>
      <c r="H130" s="61"/>
      <c r="I130" s="4"/>
      <c r="M130" s="17">
        <v>114</v>
      </c>
      <c r="N130" s="61"/>
      <c r="O130" s="18"/>
      <c r="S130" s="17">
        <v>114</v>
      </c>
      <c r="T130" s="61"/>
      <c r="U130" s="18"/>
      <c r="V130" s="18"/>
      <c r="Y130" s="17">
        <v>114</v>
      </c>
      <c r="Z130" s="61"/>
      <c r="AA130" s="18"/>
    </row>
    <row r="131" spans="1:27" x14ac:dyDescent="0.3">
      <c r="A131" s="17">
        <v>115</v>
      </c>
      <c r="B131" s="61"/>
      <c r="C131" s="18"/>
      <c r="D131" s="18"/>
      <c r="E131" s="18"/>
      <c r="G131" s="17">
        <v>115</v>
      </c>
      <c r="H131" s="61"/>
      <c r="I131" s="4"/>
      <c r="M131" s="17">
        <v>115</v>
      </c>
      <c r="N131" s="61"/>
      <c r="O131" s="18"/>
      <c r="S131" s="17">
        <v>115</v>
      </c>
      <c r="T131" s="61"/>
      <c r="U131" s="18"/>
      <c r="V131" s="18"/>
      <c r="Y131" s="17">
        <v>115</v>
      </c>
      <c r="Z131" s="61"/>
      <c r="AA131" s="18"/>
    </row>
    <row r="132" spans="1:27" x14ac:dyDescent="0.3">
      <c r="A132" s="17">
        <v>116</v>
      </c>
      <c r="B132" s="61"/>
      <c r="C132" s="18"/>
      <c r="D132" s="18"/>
      <c r="E132" s="18"/>
      <c r="G132" s="17">
        <v>116</v>
      </c>
      <c r="H132" s="61"/>
      <c r="I132" s="4"/>
      <c r="M132" s="17">
        <v>116</v>
      </c>
      <c r="N132" s="61"/>
      <c r="O132" s="18"/>
      <c r="S132" s="17">
        <v>116</v>
      </c>
      <c r="T132" s="61"/>
      <c r="U132" s="18"/>
      <c r="V132" s="18"/>
      <c r="Y132" s="17">
        <v>116</v>
      </c>
      <c r="Z132" s="61"/>
      <c r="AA132" s="18"/>
    </row>
    <row r="133" spans="1:27" x14ac:dyDescent="0.3">
      <c r="A133" s="17">
        <v>117</v>
      </c>
      <c r="B133" s="61"/>
      <c r="C133" s="18"/>
      <c r="D133" s="18"/>
      <c r="E133" s="18"/>
      <c r="G133" s="17">
        <v>117</v>
      </c>
      <c r="H133" s="61"/>
      <c r="I133" s="4"/>
      <c r="M133" s="17">
        <v>117</v>
      </c>
      <c r="N133" s="61"/>
      <c r="O133" s="18"/>
      <c r="S133" s="17">
        <v>117</v>
      </c>
      <c r="T133" s="61"/>
      <c r="U133" s="18"/>
      <c r="V133" s="18"/>
      <c r="Y133" s="17">
        <v>117</v>
      </c>
      <c r="Z133" s="61"/>
      <c r="AA133" s="18"/>
    </row>
    <row r="134" spans="1:27" x14ac:dyDescent="0.3">
      <c r="A134" s="17">
        <v>118</v>
      </c>
      <c r="B134" s="61"/>
      <c r="C134" s="18"/>
      <c r="D134" s="18"/>
      <c r="E134" s="18"/>
      <c r="G134" s="17">
        <v>118</v>
      </c>
      <c r="H134" s="61"/>
      <c r="I134" s="4"/>
      <c r="M134" s="17">
        <v>118</v>
      </c>
      <c r="N134" s="61"/>
      <c r="O134" s="18"/>
      <c r="S134" s="17">
        <v>118</v>
      </c>
      <c r="T134" s="61"/>
      <c r="U134" s="18"/>
      <c r="V134" s="18"/>
      <c r="Y134" s="17">
        <v>118</v>
      </c>
      <c r="Z134" s="61"/>
      <c r="AA134" s="18"/>
    </row>
    <row r="135" spans="1:27" x14ac:dyDescent="0.3">
      <c r="A135" s="17">
        <v>119</v>
      </c>
      <c r="B135" s="61"/>
      <c r="C135" s="18"/>
      <c r="D135" s="18"/>
      <c r="E135" s="18"/>
      <c r="G135" s="17">
        <v>119</v>
      </c>
      <c r="H135" s="61"/>
      <c r="I135" s="4"/>
      <c r="M135" s="17">
        <v>119</v>
      </c>
      <c r="N135" s="61"/>
      <c r="O135" s="18"/>
      <c r="S135" s="17">
        <v>119</v>
      </c>
      <c r="T135" s="61"/>
      <c r="U135" s="18"/>
      <c r="V135" s="18"/>
      <c r="Y135" s="17">
        <v>119</v>
      </c>
      <c r="Z135" s="61"/>
      <c r="AA135" s="18"/>
    </row>
    <row r="136" spans="1:27" x14ac:dyDescent="0.3">
      <c r="A136" s="17">
        <v>120</v>
      </c>
      <c r="B136" s="61"/>
      <c r="C136" s="18"/>
      <c r="D136" s="18"/>
      <c r="E136" s="18"/>
      <c r="G136" s="17">
        <v>120</v>
      </c>
      <c r="H136" s="61"/>
      <c r="I136" s="4"/>
      <c r="M136" s="17">
        <v>120</v>
      </c>
      <c r="N136" s="61"/>
      <c r="O136" s="18"/>
      <c r="S136" s="17">
        <v>120</v>
      </c>
      <c r="T136" s="61"/>
      <c r="U136" s="18"/>
      <c r="V136" s="18"/>
      <c r="Y136" s="17">
        <v>120</v>
      </c>
      <c r="Z136" s="61"/>
      <c r="AA136" s="18"/>
    </row>
    <row r="137" spans="1:27" x14ac:dyDescent="0.3">
      <c r="A137" s="17">
        <v>121</v>
      </c>
      <c r="B137" s="61"/>
      <c r="C137" s="18"/>
      <c r="D137" s="18"/>
      <c r="E137" s="18"/>
      <c r="G137" s="17">
        <v>121</v>
      </c>
      <c r="H137" s="61"/>
      <c r="I137" s="4"/>
      <c r="M137" s="17">
        <v>121</v>
      </c>
      <c r="N137" s="61"/>
      <c r="O137" s="18"/>
      <c r="S137" s="17">
        <v>121</v>
      </c>
      <c r="T137" s="61"/>
      <c r="U137" s="18"/>
      <c r="V137" s="18"/>
      <c r="Y137" s="17">
        <v>121</v>
      </c>
      <c r="Z137" s="61"/>
      <c r="AA137" s="18"/>
    </row>
    <row r="138" spans="1:27" x14ac:dyDescent="0.3">
      <c r="A138" s="17">
        <v>122</v>
      </c>
      <c r="B138" s="61"/>
      <c r="C138" s="18"/>
      <c r="D138" s="18"/>
      <c r="E138" s="18"/>
      <c r="G138" s="17">
        <v>122</v>
      </c>
      <c r="H138" s="61"/>
      <c r="I138" s="4"/>
      <c r="M138" s="17">
        <v>122</v>
      </c>
      <c r="N138" s="61"/>
      <c r="O138" s="18"/>
      <c r="S138" s="17">
        <v>122</v>
      </c>
      <c r="T138" s="61"/>
      <c r="U138" s="18"/>
      <c r="V138" s="18"/>
      <c r="Y138" s="17">
        <v>122</v>
      </c>
      <c r="Z138" s="61"/>
      <c r="AA138" s="18"/>
    </row>
    <row r="139" spans="1:27" x14ac:dyDescent="0.3">
      <c r="A139" s="17">
        <v>123</v>
      </c>
      <c r="B139" s="61"/>
      <c r="C139" s="18"/>
      <c r="D139" s="18"/>
      <c r="E139" s="18"/>
      <c r="G139" s="17">
        <v>123</v>
      </c>
      <c r="H139" s="61"/>
      <c r="I139" s="4"/>
      <c r="M139" s="17">
        <v>123</v>
      </c>
      <c r="N139" s="61"/>
      <c r="O139" s="18"/>
      <c r="S139" s="17">
        <v>123</v>
      </c>
      <c r="T139" s="61"/>
      <c r="U139" s="18"/>
      <c r="V139" s="18"/>
      <c r="Y139" s="17">
        <v>123</v>
      </c>
      <c r="Z139" s="61"/>
      <c r="AA139" s="18"/>
    </row>
    <row r="140" spans="1:27" x14ac:dyDescent="0.3">
      <c r="A140" s="17">
        <v>124</v>
      </c>
      <c r="B140" s="61"/>
      <c r="C140" s="18"/>
      <c r="D140" s="18"/>
      <c r="E140" s="18"/>
      <c r="G140" s="17">
        <v>124</v>
      </c>
      <c r="H140" s="61"/>
      <c r="I140" s="4"/>
      <c r="M140" s="17">
        <v>124</v>
      </c>
      <c r="N140" s="61"/>
      <c r="O140" s="18"/>
      <c r="S140" s="17">
        <v>124</v>
      </c>
      <c r="T140" s="61"/>
      <c r="U140" s="18"/>
      <c r="V140" s="18"/>
      <c r="Y140" s="17">
        <v>124</v>
      </c>
      <c r="Z140" s="61"/>
      <c r="AA140" s="18"/>
    </row>
    <row r="141" spans="1:27" x14ac:dyDescent="0.3">
      <c r="A141" s="17">
        <v>125</v>
      </c>
      <c r="B141" s="61"/>
      <c r="C141" s="18"/>
      <c r="D141" s="18"/>
      <c r="E141" s="18"/>
      <c r="G141" s="17">
        <v>125</v>
      </c>
      <c r="H141" s="61"/>
      <c r="I141" s="4"/>
      <c r="M141" s="17">
        <v>125</v>
      </c>
      <c r="N141" s="61"/>
      <c r="O141" s="18"/>
      <c r="S141" s="17">
        <v>125</v>
      </c>
      <c r="T141" s="61"/>
      <c r="U141" s="18"/>
      <c r="V141" s="18"/>
      <c r="Y141" s="17">
        <v>125</v>
      </c>
      <c r="Z141" s="61"/>
      <c r="AA141" s="18"/>
    </row>
    <row r="142" spans="1:27" x14ac:dyDescent="0.3">
      <c r="A142" s="17">
        <v>126</v>
      </c>
      <c r="B142" s="61"/>
      <c r="C142" s="18"/>
      <c r="D142" s="18"/>
      <c r="E142" s="18"/>
      <c r="G142" s="17">
        <v>126</v>
      </c>
      <c r="H142" s="61"/>
      <c r="I142" s="4"/>
      <c r="M142" s="17">
        <v>126</v>
      </c>
      <c r="N142" s="61"/>
      <c r="O142" s="18"/>
      <c r="S142" s="17">
        <v>126</v>
      </c>
      <c r="T142" s="61"/>
      <c r="U142" s="18"/>
      <c r="V142" s="18"/>
      <c r="Y142" s="17">
        <v>126</v>
      </c>
      <c r="Z142" s="61"/>
      <c r="AA142" s="18"/>
    </row>
    <row r="143" spans="1:27" x14ac:dyDescent="0.3">
      <c r="A143" s="17">
        <v>127</v>
      </c>
      <c r="B143" s="61"/>
      <c r="C143" s="18"/>
      <c r="D143" s="18"/>
      <c r="E143" s="18"/>
      <c r="G143" s="17">
        <v>127</v>
      </c>
      <c r="H143" s="61"/>
      <c r="I143" s="4"/>
      <c r="M143" s="17">
        <v>127</v>
      </c>
      <c r="N143" s="61"/>
      <c r="O143" s="18"/>
      <c r="S143" s="17">
        <v>127</v>
      </c>
      <c r="T143" s="61"/>
      <c r="U143" s="18"/>
      <c r="V143" s="18"/>
      <c r="Y143" s="17">
        <v>127</v>
      </c>
      <c r="Z143" s="61"/>
      <c r="AA143" s="18"/>
    </row>
    <row r="144" spans="1:27" x14ac:dyDescent="0.3">
      <c r="A144" s="17">
        <v>128</v>
      </c>
      <c r="B144" s="61"/>
      <c r="C144" s="18"/>
      <c r="D144" s="18"/>
      <c r="E144" s="18"/>
      <c r="G144" s="17">
        <v>128</v>
      </c>
      <c r="H144" s="61"/>
      <c r="I144" s="4"/>
      <c r="M144" s="17">
        <v>128</v>
      </c>
      <c r="N144" s="61"/>
      <c r="O144" s="18"/>
      <c r="S144" s="17">
        <v>128</v>
      </c>
      <c r="T144" s="61"/>
      <c r="U144" s="18"/>
      <c r="V144" s="18"/>
      <c r="Y144" s="17">
        <v>128</v>
      </c>
      <c r="Z144" s="61"/>
      <c r="AA144" s="18"/>
    </row>
    <row r="145" spans="1:27" x14ac:dyDescent="0.3">
      <c r="A145" s="17">
        <v>129</v>
      </c>
      <c r="B145" s="61"/>
      <c r="C145" s="18"/>
      <c r="D145" s="18"/>
      <c r="E145" s="18"/>
      <c r="G145" s="17">
        <v>129</v>
      </c>
      <c r="H145" s="61"/>
      <c r="I145" s="4"/>
      <c r="M145" s="17">
        <v>129</v>
      </c>
      <c r="N145" s="61"/>
      <c r="O145" s="18"/>
      <c r="S145" s="17">
        <v>129</v>
      </c>
      <c r="T145" s="61"/>
      <c r="U145" s="18"/>
      <c r="V145" s="18"/>
      <c r="Y145" s="17">
        <v>129</v>
      </c>
      <c r="Z145" s="61"/>
      <c r="AA145" s="18"/>
    </row>
    <row r="146" spans="1:27" x14ac:dyDescent="0.3">
      <c r="A146" s="17">
        <v>130</v>
      </c>
      <c r="B146" s="61"/>
      <c r="C146" s="18"/>
      <c r="D146" s="18"/>
      <c r="E146" s="18"/>
      <c r="G146" s="17">
        <v>130</v>
      </c>
      <c r="H146" s="61"/>
      <c r="I146" s="4"/>
      <c r="M146" s="17">
        <v>130</v>
      </c>
      <c r="N146" s="61"/>
      <c r="O146" s="18"/>
      <c r="S146" s="17">
        <v>130</v>
      </c>
      <c r="T146" s="61"/>
      <c r="U146" s="18"/>
      <c r="V146" s="18"/>
      <c r="Y146" s="17">
        <v>130</v>
      </c>
      <c r="Z146" s="61"/>
      <c r="AA146" s="18"/>
    </row>
    <row r="147" spans="1:27" x14ac:dyDescent="0.3">
      <c r="A147" s="17">
        <v>131</v>
      </c>
      <c r="B147" s="61"/>
      <c r="C147" s="18"/>
      <c r="D147" s="18"/>
      <c r="E147" s="18"/>
      <c r="G147" s="17">
        <v>131</v>
      </c>
      <c r="H147" s="61"/>
      <c r="I147" s="4"/>
      <c r="M147" s="17">
        <v>131</v>
      </c>
      <c r="N147" s="61"/>
      <c r="O147" s="18"/>
      <c r="S147" s="17">
        <v>131</v>
      </c>
      <c r="T147" s="61"/>
      <c r="U147" s="18"/>
      <c r="V147" s="18"/>
      <c r="Y147" s="17">
        <v>131</v>
      </c>
      <c r="Z147" s="61"/>
      <c r="AA147" s="18"/>
    </row>
    <row r="148" spans="1:27" x14ac:dyDescent="0.3">
      <c r="A148" s="17">
        <v>132</v>
      </c>
      <c r="B148" s="61"/>
      <c r="C148" s="18"/>
      <c r="D148" s="18"/>
      <c r="E148" s="18"/>
      <c r="G148" s="17">
        <v>132</v>
      </c>
      <c r="H148" s="61"/>
      <c r="I148" s="4"/>
      <c r="M148" s="17">
        <v>132</v>
      </c>
      <c r="N148" s="61"/>
      <c r="O148" s="18"/>
      <c r="S148" s="17">
        <v>132</v>
      </c>
      <c r="T148" s="61"/>
      <c r="U148" s="18"/>
      <c r="V148" s="18"/>
      <c r="Y148" s="17">
        <v>132</v>
      </c>
      <c r="Z148" s="61"/>
      <c r="AA148" s="18"/>
    </row>
    <row r="149" spans="1:27" x14ac:dyDescent="0.3">
      <c r="A149" s="17">
        <v>133</v>
      </c>
      <c r="B149" s="61"/>
      <c r="C149" s="18"/>
      <c r="D149" s="18"/>
      <c r="E149" s="18"/>
      <c r="G149" s="17">
        <v>133</v>
      </c>
      <c r="H149" s="61"/>
      <c r="I149" s="4"/>
      <c r="M149" s="17">
        <v>133</v>
      </c>
      <c r="N149" s="61"/>
      <c r="O149" s="18"/>
      <c r="S149" s="17">
        <v>133</v>
      </c>
      <c r="T149" s="61"/>
      <c r="U149" s="18"/>
      <c r="V149" s="18"/>
      <c r="Y149" s="17">
        <v>133</v>
      </c>
      <c r="Z149" s="61"/>
      <c r="AA149" s="18"/>
    </row>
    <row r="150" spans="1:27" x14ac:dyDescent="0.3">
      <c r="A150" s="17">
        <v>134</v>
      </c>
      <c r="B150" s="61"/>
      <c r="C150" s="18"/>
      <c r="D150" s="18"/>
      <c r="E150" s="18"/>
      <c r="G150" s="17">
        <v>134</v>
      </c>
      <c r="H150" s="61"/>
      <c r="I150" s="4"/>
      <c r="M150" s="17">
        <v>134</v>
      </c>
      <c r="N150" s="61"/>
      <c r="O150" s="18"/>
      <c r="S150" s="17">
        <v>134</v>
      </c>
      <c r="T150" s="61"/>
      <c r="U150" s="18"/>
      <c r="V150" s="18"/>
      <c r="Y150" s="17">
        <v>134</v>
      </c>
      <c r="Z150" s="61"/>
      <c r="AA150" s="18"/>
    </row>
    <row r="151" spans="1:27" x14ac:dyDescent="0.3">
      <c r="A151" s="17">
        <v>135</v>
      </c>
      <c r="B151" s="61"/>
      <c r="C151" s="18"/>
      <c r="D151" s="18"/>
      <c r="E151" s="18"/>
      <c r="G151" s="17">
        <v>135</v>
      </c>
      <c r="H151" s="61"/>
      <c r="I151" s="4"/>
      <c r="M151" s="17">
        <v>135</v>
      </c>
      <c r="N151" s="61"/>
      <c r="O151" s="18"/>
      <c r="S151" s="17">
        <v>135</v>
      </c>
      <c r="T151" s="61"/>
      <c r="U151" s="18"/>
      <c r="V151" s="18"/>
      <c r="Y151" s="17">
        <v>135</v>
      </c>
      <c r="Z151" s="61"/>
      <c r="AA151" s="18"/>
    </row>
    <row r="152" spans="1:27" x14ac:dyDescent="0.3">
      <c r="A152" s="17">
        <v>136</v>
      </c>
      <c r="B152" s="61"/>
      <c r="C152" s="18"/>
      <c r="D152" s="18"/>
      <c r="E152" s="18"/>
      <c r="G152" s="17">
        <v>136</v>
      </c>
      <c r="H152" s="61"/>
      <c r="I152" s="4"/>
      <c r="M152" s="17">
        <v>136</v>
      </c>
      <c r="N152" s="61"/>
      <c r="O152" s="18"/>
      <c r="S152" s="17">
        <v>136</v>
      </c>
      <c r="T152" s="61"/>
      <c r="U152" s="18"/>
      <c r="V152" s="18"/>
      <c r="Y152" s="17">
        <v>136</v>
      </c>
      <c r="Z152" s="61"/>
      <c r="AA152" s="18"/>
    </row>
    <row r="153" spans="1:27" x14ac:dyDescent="0.3">
      <c r="A153" s="17">
        <v>137</v>
      </c>
      <c r="B153" s="61"/>
      <c r="C153" s="18"/>
      <c r="D153" s="18"/>
      <c r="E153" s="18"/>
      <c r="G153" s="17">
        <v>137</v>
      </c>
      <c r="H153" s="61"/>
      <c r="I153" s="4"/>
      <c r="M153" s="17">
        <v>137</v>
      </c>
      <c r="N153" s="61"/>
      <c r="O153" s="18"/>
      <c r="S153" s="17">
        <v>137</v>
      </c>
      <c r="T153" s="61"/>
      <c r="U153" s="18"/>
      <c r="V153" s="18"/>
      <c r="Y153" s="17">
        <v>137</v>
      </c>
      <c r="Z153" s="61"/>
      <c r="AA153" s="18"/>
    </row>
    <row r="154" spans="1:27" x14ac:dyDescent="0.3">
      <c r="A154" s="17">
        <v>138</v>
      </c>
      <c r="B154" s="61"/>
      <c r="C154" s="18"/>
      <c r="D154" s="18"/>
      <c r="E154" s="18"/>
      <c r="G154" s="17">
        <v>138</v>
      </c>
      <c r="H154" s="61"/>
      <c r="I154" s="4"/>
      <c r="M154" s="17">
        <v>138</v>
      </c>
      <c r="N154" s="61"/>
      <c r="O154" s="18"/>
      <c r="P154" s="18"/>
      <c r="S154" s="17">
        <v>138</v>
      </c>
      <c r="T154" s="61"/>
      <c r="U154" s="18"/>
      <c r="V154" s="18"/>
      <c r="Y154" s="17">
        <v>138</v>
      </c>
      <c r="Z154" s="61"/>
      <c r="AA154" s="18"/>
    </row>
    <row r="155" spans="1:27" x14ac:dyDescent="0.3">
      <c r="A155" s="17">
        <v>139</v>
      </c>
      <c r="B155" s="61"/>
      <c r="C155" s="18"/>
      <c r="D155" s="18"/>
      <c r="E155" s="18"/>
      <c r="G155" s="17">
        <v>139</v>
      </c>
      <c r="H155" s="61"/>
      <c r="I155" s="4"/>
      <c r="M155" s="17">
        <v>139</v>
      </c>
      <c r="N155" s="61"/>
      <c r="O155" s="18"/>
      <c r="P155" s="18"/>
      <c r="S155" s="17">
        <v>139</v>
      </c>
      <c r="T155" s="61"/>
      <c r="U155" s="18"/>
      <c r="V155" s="18"/>
      <c r="Y155" s="17">
        <v>139</v>
      </c>
      <c r="Z155" s="61"/>
      <c r="AA155" s="18"/>
    </row>
    <row r="156" spans="1:27" x14ac:dyDescent="0.3">
      <c r="A156" s="17">
        <v>140</v>
      </c>
      <c r="B156" s="61"/>
      <c r="C156" s="18"/>
      <c r="D156" s="18"/>
      <c r="E156" s="18"/>
      <c r="G156" s="17">
        <v>140</v>
      </c>
      <c r="H156" s="61"/>
      <c r="I156" s="4"/>
      <c r="M156" s="17">
        <v>140</v>
      </c>
      <c r="N156" s="61"/>
      <c r="O156" s="18"/>
      <c r="P156" s="18"/>
      <c r="S156" s="17">
        <v>140</v>
      </c>
      <c r="T156" s="61"/>
      <c r="U156" s="18"/>
      <c r="V156" s="18"/>
      <c r="Y156" s="17">
        <v>140</v>
      </c>
      <c r="Z156" s="61"/>
      <c r="AA156" s="18"/>
    </row>
    <row r="157" spans="1:27" x14ac:dyDescent="0.3">
      <c r="A157" s="17">
        <v>141</v>
      </c>
      <c r="B157" s="61"/>
      <c r="C157" s="18"/>
      <c r="D157" s="18"/>
      <c r="E157" s="18"/>
      <c r="G157" s="17">
        <v>141</v>
      </c>
      <c r="H157" s="61"/>
      <c r="I157" s="4"/>
      <c r="M157" s="17">
        <v>141</v>
      </c>
      <c r="N157" s="61"/>
      <c r="O157" s="18"/>
      <c r="P157" s="18"/>
      <c r="S157" s="17">
        <v>141</v>
      </c>
      <c r="T157" s="61"/>
      <c r="U157" s="18"/>
      <c r="V157" s="18"/>
      <c r="Y157" s="17">
        <v>141</v>
      </c>
      <c r="Z157" s="61"/>
      <c r="AA157" s="18"/>
    </row>
    <row r="158" spans="1:27" x14ac:dyDescent="0.3">
      <c r="A158" s="17">
        <v>142</v>
      </c>
      <c r="B158" s="61"/>
      <c r="C158" s="18"/>
      <c r="D158" s="18"/>
      <c r="E158" s="18"/>
      <c r="G158" s="17">
        <v>142</v>
      </c>
      <c r="H158" s="61"/>
      <c r="I158" s="4"/>
      <c r="M158" s="17">
        <v>142</v>
      </c>
      <c r="N158" s="61"/>
      <c r="O158" s="18"/>
      <c r="P158" s="18"/>
      <c r="S158" s="17">
        <v>142</v>
      </c>
      <c r="T158" s="61"/>
      <c r="U158" s="18"/>
      <c r="V158" s="18"/>
      <c r="Y158" s="17">
        <v>142</v>
      </c>
      <c r="Z158" s="61"/>
      <c r="AA158" s="18"/>
    </row>
    <row r="159" spans="1:27" x14ac:dyDescent="0.3">
      <c r="A159" s="17">
        <v>143</v>
      </c>
      <c r="B159" s="61"/>
      <c r="C159" s="18"/>
      <c r="D159" s="18"/>
      <c r="E159" s="18"/>
      <c r="G159" s="17">
        <v>143</v>
      </c>
      <c r="H159" s="61"/>
      <c r="I159" s="4"/>
      <c r="M159" s="17">
        <v>143</v>
      </c>
      <c r="N159" s="61"/>
      <c r="O159" s="18"/>
      <c r="P159" s="18"/>
      <c r="S159" s="17">
        <v>143</v>
      </c>
      <c r="T159" s="61"/>
      <c r="U159" s="18"/>
      <c r="V159" s="18"/>
      <c r="Y159" s="17">
        <v>143</v>
      </c>
      <c r="Z159" s="61"/>
      <c r="AA159" s="18"/>
    </row>
    <row r="160" spans="1:27" x14ac:dyDescent="0.3">
      <c r="A160" s="17">
        <v>144</v>
      </c>
      <c r="B160" s="61"/>
      <c r="C160" s="18"/>
      <c r="D160" s="18"/>
      <c r="E160" s="18"/>
      <c r="G160" s="17">
        <v>144</v>
      </c>
      <c r="H160" s="61"/>
      <c r="I160" s="4"/>
      <c r="M160" s="17">
        <v>144</v>
      </c>
      <c r="N160" s="61"/>
      <c r="O160" s="18"/>
      <c r="P160" s="18"/>
      <c r="S160" s="17">
        <v>144</v>
      </c>
      <c r="T160" s="61"/>
      <c r="U160" s="18"/>
      <c r="V160" s="18"/>
      <c r="Y160" s="17">
        <v>144</v>
      </c>
      <c r="Z160" s="61"/>
      <c r="AA160" s="18"/>
    </row>
    <row r="161" spans="1:27" x14ac:dyDescent="0.3">
      <c r="A161" s="17">
        <v>145</v>
      </c>
      <c r="B161" s="61"/>
      <c r="C161" s="18"/>
      <c r="D161" s="18"/>
      <c r="E161" s="18"/>
      <c r="G161" s="17">
        <v>145</v>
      </c>
      <c r="H161" s="61"/>
      <c r="I161" s="4"/>
      <c r="M161" s="17">
        <v>145</v>
      </c>
      <c r="N161" s="61"/>
      <c r="O161" s="18"/>
      <c r="P161" s="18"/>
      <c r="S161" s="17">
        <v>145</v>
      </c>
      <c r="T161" s="61"/>
      <c r="U161" s="18"/>
      <c r="V161" s="18"/>
      <c r="Y161" s="17">
        <v>145</v>
      </c>
      <c r="Z161" s="61"/>
      <c r="AA161" s="18"/>
    </row>
    <row r="162" spans="1:27" x14ac:dyDescent="0.3">
      <c r="A162" s="17">
        <v>146</v>
      </c>
      <c r="B162" s="61"/>
      <c r="C162" s="18"/>
      <c r="D162" s="18"/>
      <c r="E162" s="18"/>
      <c r="G162" s="17">
        <v>146</v>
      </c>
      <c r="H162" s="61"/>
      <c r="I162" s="4"/>
      <c r="M162" s="17">
        <v>146</v>
      </c>
      <c r="N162" s="61"/>
      <c r="O162" s="18"/>
      <c r="P162" s="18"/>
      <c r="S162" s="17">
        <v>146</v>
      </c>
      <c r="T162" s="61"/>
      <c r="U162" s="18"/>
      <c r="V162" s="18"/>
      <c r="Y162" s="17">
        <v>146</v>
      </c>
      <c r="Z162" s="61"/>
      <c r="AA162" s="18"/>
    </row>
    <row r="163" spans="1:27" x14ac:dyDescent="0.3">
      <c r="A163" s="17">
        <v>147</v>
      </c>
      <c r="B163" s="61"/>
      <c r="C163" s="18"/>
      <c r="D163" s="18"/>
      <c r="E163" s="18"/>
      <c r="G163" s="17">
        <v>147</v>
      </c>
      <c r="H163" s="61"/>
      <c r="I163" s="4"/>
      <c r="M163" s="17">
        <v>147</v>
      </c>
      <c r="N163" s="61"/>
      <c r="O163" s="18"/>
      <c r="P163" s="18"/>
      <c r="S163" s="17">
        <v>147</v>
      </c>
      <c r="T163" s="61"/>
      <c r="U163" s="18"/>
      <c r="V163" s="18"/>
      <c r="Y163" s="17">
        <v>147</v>
      </c>
      <c r="Z163" s="61"/>
      <c r="AA163" s="18"/>
    </row>
    <row r="164" spans="1:27" x14ac:dyDescent="0.3">
      <c r="A164" s="17">
        <v>148</v>
      </c>
      <c r="B164" s="61"/>
      <c r="C164" s="18"/>
      <c r="D164" s="18"/>
      <c r="E164" s="18"/>
      <c r="G164" s="17">
        <v>148</v>
      </c>
      <c r="H164" s="61"/>
      <c r="I164" s="4"/>
      <c r="M164" s="17">
        <v>148</v>
      </c>
      <c r="N164" s="61"/>
      <c r="O164" s="18"/>
      <c r="P164" s="18"/>
      <c r="S164" s="17">
        <v>148</v>
      </c>
      <c r="T164" s="61"/>
      <c r="U164" s="18"/>
      <c r="V164" s="18"/>
      <c r="Y164" s="17">
        <v>148</v>
      </c>
      <c r="Z164" s="61"/>
      <c r="AA164" s="18"/>
    </row>
    <row r="165" spans="1:27" x14ac:dyDescent="0.3">
      <c r="A165" s="17">
        <v>149</v>
      </c>
      <c r="B165" s="61"/>
      <c r="C165" s="18"/>
      <c r="D165" s="18"/>
      <c r="E165" s="18"/>
      <c r="G165" s="17">
        <v>149</v>
      </c>
      <c r="H165" s="61"/>
      <c r="I165" s="4"/>
      <c r="M165" s="17">
        <v>149</v>
      </c>
      <c r="N165" s="61"/>
      <c r="O165" s="18"/>
      <c r="P165" s="18"/>
      <c r="S165" s="17">
        <v>149</v>
      </c>
      <c r="T165" s="61"/>
      <c r="U165" s="18"/>
      <c r="V165" s="18"/>
      <c r="Y165" s="17">
        <v>149</v>
      </c>
      <c r="Z165" s="61"/>
      <c r="AA165" s="18"/>
    </row>
    <row r="166" spans="1:27" x14ac:dyDescent="0.3">
      <c r="A166" s="17">
        <v>150</v>
      </c>
      <c r="B166" s="61"/>
      <c r="C166" s="18"/>
      <c r="D166" s="18"/>
      <c r="E166" s="18"/>
      <c r="G166" s="17">
        <v>150</v>
      </c>
      <c r="H166" s="61"/>
      <c r="I166" s="4"/>
      <c r="J166" s="84"/>
      <c r="M166" s="17">
        <v>150</v>
      </c>
      <c r="N166" s="61"/>
      <c r="O166" s="18"/>
      <c r="P166" s="18"/>
      <c r="S166" s="17">
        <v>150</v>
      </c>
      <c r="T166" s="61"/>
      <c r="U166" s="18"/>
      <c r="V166" s="18"/>
      <c r="Y166" s="17">
        <v>150</v>
      </c>
      <c r="Z166" s="61"/>
      <c r="AA166" s="18"/>
    </row>
    <row r="167" spans="1:27" x14ac:dyDescent="0.3">
      <c r="A167" s="17">
        <v>151</v>
      </c>
      <c r="B167" s="61"/>
      <c r="C167" s="18"/>
      <c r="D167" s="18"/>
      <c r="E167" s="18"/>
      <c r="G167" s="17">
        <v>151</v>
      </c>
      <c r="H167" s="61"/>
      <c r="I167" s="109"/>
      <c r="J167" s="84"/>
      <c r="M167" s="17">
        <v>151</v>
      </c>
      <c r="N167" s="61"/>
      <c r="O167" s="18"/>
      <c r="P167" s="18"/>
      <c r="S167" s="17">
        <v>151</v>
      </c>
      <c r="T167" s="61"/>
      <c r="U167" s="18"/>
      <c r="V167" s="18"/>
      <c r="Y167" s="17">
        <v>151</v>
      </c>
      <c r="Z167" s="61"/>
      <c r="AA167" s="18"/>
    </row>
    <row r="168" spans="1:27" x14ac:dyDescent="0.3">
      <c r="A168" s="17">
        <v>152</v>
      </c>
      <c r="B168" s="61"/>
      <c r="C168" s="18"/>
      <c r="D168" s="18"/>
      <c r="E168" s="18"/>
      <c r="G168" s="17">
        <v>152</v>
      </c>
      <c r="H168" s="61"/>
      <c r="I168" s="109"/>
      <c r="J168" s="84"/>
      <c r="M168" s="17">
        <v>152</v>
      </c>
      <c r="N168" s="61"/>
      <c r="O168" s="18"/>
      <c r="P168" s="18"/>
      <c r="S168" s="17">
        <v>152</v>
      </c>
      <c r="T168" s="61"/>
      <c r="U168" s="18"/>
      <c r="V168" s="18"/>
      <c r="Y168" s="17">
        <v>152</v>
      </c>
      <c r="Z168" s="61"/>
      <c r="AA168" s="18"/>
    </row>
    <row r="169" spans="1:27" x14ac:dyDescent="0.3">
      <c r="A169" s="17">
        <v>153</v>
      </c>
      <c r="B169" s="61"/>
      <c r="C169" s="18"/>
      <c r="D169" s="18"/>
      <c r="E169" s="18"/>
      <c r="G169" s="17">
        <v>153</v>
      </c>
      <c r="H169" s="61"/>
      <c r="I169" s="109"/>
      <c r="J169" s="84"/>
      <c r="M169" s="17">
        <v>153</v>
      </c>
      <c r="N169" s="61"/>
      <c r="O169" s="18"/>
      <c r="P169" s="18"/>
      <c r="S169" s="17">
        <v>153</v>
      </c>
      <c r="T169" s="61"/>
      <c r="U169" s="18"/>
      <c r="V169" s="18"/>
      <c r="Y169" s="17">
        <v>153</v>
      </c>
      <c r="Z169" s="61"/>
      <c r="AA169" s="18"/>
    </row>
    <row r="170" spans="1:27" x14ac:dyDescent="0.3">
      <c r="A170" s="17">
        <v>154</v>
      </c>
      <c r="B170" s="61"/>
      <c r="C170" s="18"/>
      <c r="D170" s="18"/>
      <c r="E170" s="18"/>
      <c r="G170" s="17">
        <v>154</v>
      </c>
      <c r="H170" s="61"/>
      <c r="I170" s="109"/>
      <c r="J170" s="84"/>
      <c r="M170" s="17">
        <v>154</v>
      </c>
      <c r="N170" s="61"/>
      <c r="O170" s="18"/>
      <c r="P170" s="18"/>
      <c r="S170" s="17">
        <v>154</v>
      </c>
      <c r="T170" s="61"/>
      <c r="U170" s="18"/>
      <c r="V170" s="18"/>
      <c r="Y170" s="17">
        <v>154</v>
      </c>
      <c r="Z170" s="61"/>
      <c r="AA170" s="18"/>
    </row>
    <row r="171" spans="1:27" x14ac:dyDescent="0.3">
      <c r="A171" s="17">
        <v>155</v>
      </c>
      <c r="B171" s="61"/>
      <c r="C171" s="18"/>
      <c r="D171" s="18"/>
      <c r="E171" s="18"/>
      <c r="G171" s="17">
        <v>155</v>
      </c>
      <c r="H171" s="61"/>
      <c r="I171" s="109"/>
      <c r="J171" s="84"/>
      <c r="M171" s="17">
        <v>155</v>
      </c>
      <c r="N171" s="61"/>
      <c r="O171" s="18"/>
      <c r="P171" s="18"/>
      <c r="S171" s="17">
        <v>155</v>
      </c>
      <c r="T171" s="61"/>
      <c r="U171" s="18"/>
      <c r="V171" s="18"/>
      <c r="Y171" s="17">
        <v>155</v>
      </c>
      <c r="Z171" s="61"/>
      <c r="AA171" s="18"/>
    </row>
    <row r="172" spans="1:27" x14ac:dyDescent="0.3">
      <c r="A172" s="17">
        <v>156</v>
      </c>
      <c r="B172" s="61"/>
      <c r="C172" s="18"/>
      <c r="D172" s="18"/>
      <c r="E172" s="18"/>
      <c r="G172" s="17">
        <v>156</v>
      </c>
      <c r="H172" s="61"/>
      <c r="I172" s="109"/>
      <c r="J172" s="84"/>
      <c r="M172" s="17">
        <v>156</v>
      </c>
      <c r="N172" s="61"/>
      <c r="O172" s="18"/>
      <c r="P172" s="18"/>
      <c r="S172" s="17">
        <v>156</v>
      </c>
      <c r="T172" s="61"/>
      <c r="U172" s="18"/>
      <c r="V172" s="18"/>
      <c r="Y172" s="17">
        <v>156</v>
      </c>
      <c r="Z172" s="61"/>
      <c r="AA172" s="18"/>
    </row>
    <row r="173" spans="1:27" x14ac:dyDescent="0.3">
      <c r="A173" s="17">
        <v>157</v>
      </c>
      <c r="B173" s="61"/>
      <c r="C173" s="18"/>
      <c r="D173" s="19"/>
      <c r="E173" s="18"/>
      <c r="G173" s="17">
        <v>157</v>
      </c>
      <c r="H173" s="61"/>
      <c r="I173" s="109"/>
      <c r="J173" s="84"/>
      <c r="M173" s="17">
        <v>157</v>
      </c>
      <c r="N173" s="61"/>
      <c r="O173" s="18"/>
      <c r="P173" s="19"/>
      <c r="S173" s="17">
        <v>157</v>
      </c>
      <c r="T173" s="61"/>
      <c r="U173" s="18"/>
      <c r="V173" s="19"/>
      <c r="Y173" s="17">
        <v>157</v>
      </c>
      <c r="Z173" s="61"/>
      <c r="AA173" s="18"/>
    </row>
    <row r="174" spans="1:27" x14ac:dyDescent="0.3">
      <c r="A174" s="17">
        <v>158</v>
      </c>
      <c r="B174" s="61"/>
      <c r="C174" s="19"/>
      <c r="D174" s="19"/>
      <c r="E174" s="18"/>
      <c r="G174" s="17">
        <v>158</v>
      </c>
      <c r="H174" s="61"/>
      <c r="I174" s="109"/>
      <c r="J174" s="84"/>
      <c r="M174" s="17">
        <v>158</v>
      </c>
      <c r="N174" s="61"/>
      <c r="O174" s="19"/>
      <c r="P174" s="19"/>
      <c r="S174" s="17">
        <v>158</v>
      </c>
      <c r="T174" s="61"/>
      <c r="U174" s="19"/>
      <c r="V174" s="19"/>
      <c r="Y174" s="17">
        <v>158</v>
      </c>
      <c r="Z174" s="61"/>
      <c r="AA174" s="18"/>
    </row>
    <row r="175" spans="1:27" x14ac:dyDescent="0.3">
      <c r="A175" s="17">
        <v>159</v>
      </c>
      <c r="B175" s="61"/>
      <c r="C175" s="19"/>
      <c r="D175" s="19"/>
      <c r="E175" s="18"/>
      <c r="G175" s="17">
        <v>159</v>
      </c>
      <c r="H175" s="61"/>
      <c r="I175" s="109"/>
      <c r="J175" s="84"/>
      <c r="M175" s="17">
        <v>159</v>
      </c>
      <c r="N175" s="61"/>
      <c r="O175" s="19"/>
      <c r="P175" s="19"/>
      <c r="S175" s="17">
        <v>159</v>
      </c>
      <c r="T175" s="61"/>
      <c r="U175" s="19"/>
      <c r="V175" s="19"/>
      <c r="Y175" s="17">
        <v>159</v>
      </c>
      <c r="Z175" s="61"/>
      <c r="AA175" s="18"/>
    </row>
    <row r="176" spans="1:27" x14ac:dyDescent="0.3">
      <c r="A176" s="17">
        <v>160</v>
      </c>
      <c r="B176" s="61"/>
      <c r="C176" s="19"/>
      <c r="D176" s="19"/>
      <c r="E176" s="18"/>
      <c r="G176" s="17">
        <v>160</v>
      </c>
      <c r="H176" s="61"/>
      <c r="I176" s="109"/>
      <c r="J176" s="84"/>
      <c r="M176" s="17">
        <v>160</v>
      </c>
      <c r="N176" s="61"/>
      <c r="O176" s="19"/>
      <c r="P176" s="19"/>
      <c r="S176" s="17">
        <v>160</v>
      </c>
      <c r="T176" s="61"/>
      <c r="U176" s="19"/>
      <c r="V176" s="19"/>
      <c r="Y176" s="17">
        <v>160</v>
      </c>
      <c r="Z176" s="61"/>
      <c r="AA176" s="18"/>
    </row>
    <row r="177" spans="1:28" x14ac:dyDescent="0.3">
      <c r="A177" s="17">
        <v>161</v>
      </c>
      <c r="B177" s="61"/>
      <c r="C177" s="19"/>
      <c r="D177" s="19"/>
      <c r="E177" s="18"/>
      <c r="G177" s="17">
        <v>161</v>
      </c>
      <c r="H177" s="61"/>
      <c r="I177" s="109"/>
      <c r="J177" s="84"/>
      <c r="M177" s="17">
        <v>161</v>
      </c>
      <c r="N177" s="61"/>
      <c r="O177" s="19"/>
      <c r="P177" s="19"/>
      <c r="S177" s="17">
        <v>161</v>
      </c>
      <c r="T177" s="61"/>
      <c r="U177" s="19"/>
      <c r="V177" s="19"/>
      <c r="Y177" s="17">
        <v>161</v>
      </c>
      <c r="Z177" s="61"/>
      <c r="AA177" s="18"/>
    </row>
    <row r="178" spans="1:28" x14ac:dyDescent="0.3">
      <c r="A178" s="17">
        <v>162</v>
      </c>
      <c r="B178" s="61"/>
      <c r="C178" s="19"/>
      <c r="D178" s="19"/>
      <c r="E178" s="18"/>
      <c r="G178" s="17">
        <v>162</v>
      </c>
      <c r="H178" s="61"/>
      <c r="I178" s="109"/>
      <c r="J178" s="84"/>
      <c r="M178" s="17">
        <v>162</v>
      </c>
      <c r="N178" s="61"/>
      <c r="O178" s="19"/>
      <c r="P178" s="19"/>
      <c r="S178" s="17">
        <v>162</v>
      </c>
      <c r="T178" s="61"/>
      <c r="U178" s="19"/>
      <c r="V178" s="19"/>
      <c r="Y178" s="17">
        <v>162</v>
      </c>
      <c r="Z178" s="61"/>
      <c r="AA178" s="18"/>
    </row>
    <row r="179" spans="1:28" x14ac:dyDescent="0.3">
      <c r="A179" s="17">
        <v>163</v>
      </c>
      <c r="B179" s="61"/>
      <c r="C179" s="19"/>
      <c r="D179" s="19"/>
      <c r="E179" s="18"/>
      <c r="G179" s="17">
        <v>163</v>
      </c>
      <c r="H179" s="61"/>
      <c r="I179" s="109"/>
      <c r="J179" s="84"/>
      <c r="M179" s="17">
        <v>163</v>
      </c>
      <c r="N179" s="61"/>
      <c r="O179" s="19"/>
      <c r="P179" s="19"/>
      <c r="S179" s="17">
        <v>163</v>
      </c>
      <c r="T179" s="61"/>
      <c r="U179" s="19"/>
      <c r="V179" s="19"/>
      <c r="Y179" s="17">
        <v>163</v>
      </c>
      <c r="Z179" s="61"/>
      <c r="AA179" s="18"/>
    </row>
    <row r="180" spans="1:28" x14ac:dyDescent="0.3">
      <c r="A180" s="17">
        <v>164</v>
      </c>
      <c r="B180" s="61"/>
      <c r="C180" s="19"/>
      <c r="D180" s="19"/>
      <c r="E180" s="18"/>
      <c r="G180" s="17">
        <v>164</v>
      </c>
      <c r="H180" s="61"/>
      <c r="I180" s="109"/>
      <c r="J180" s="84"/>
      <c r="M180" s="17">
        <v>164</v>
      </c>
      <c r="N180" s="61"/>
      <c r="O180" s="19"/>
      <c r="P180" s="19"/>
      <c r="S180" s="17">
        <v>164</v>
      </c>
      <c r="T180" s="61"/>
      <c r="U180" s="19"/>
      <c r="V180" s="19"/>
      <c r="Y180" s="17">
        <v>164</v>
      </c>
      <c r="Z180" s="61"/>
      <c r="AA180" s="18"/>
    </row>
    <row r="181" spans="1:28" x14ac:dyDescent="0.3">
      <c r="A181" s="17">
        <v>165</v>
      </c>
      <c r="B181" s="61"/>
      <c r="C181" s="19"/>
      <c r="D181" s="19"/>
      <c r="E181" s="18"/>
      <c r="G181" s="17">
        <v>165</v>
      </c>
      <c r="H181" s="61"/>
      <c r="I181" s="109"/>
      <c r="J181" s="84"/>
      <c r="M181" s="17">
        <v>165</v>
      </c>
      <c r="N181" s="61"/>
      <c r="O181" s="19"/>
      <c r="P181" s="19"/>
      <c r="S181" s="17">
        <v>165</v>
      </c>
      <c r="T181" s="61"/>
      <c r="U181" s="19"/>
      <c r="V181" s="19"/>
      <c r="Y181" s="17">
        <v>165</v>
      </c>
      <c r="Z181" s="61"/>
      <c r="AA181" s="18"/>
    </row>
    <row r="182" spans="1:28" x14ac:dyDescent="0.3">
      <c r="A182" s="17">
        <v>166</v>
      </c>
      <c r="B182" s="61"/>
      <c r="C182" s="19"/>
      <c r="D182" s="19"/>
      <c r="E182" s="18"/>
      <c r="G182" s="17">
        <v>166</v>
      </c>
      <c r="H182" s="61"/>
      <c r="I182" s="109"/>
      <c r="J182" s="84"/>
      <c r="M182" s="17">
        <v>166</v>
      </c>
      <c r="N182" s="61"/>
      <c r="O182" s="19"/>
      <c r="P182" s="19"/>
      <c r="S182" s="17">
        <v>166</v>
      </c>
      <c r="T182" s="61"/>
      <c r="U182" s="19"/>
      <c r="V182" s="19"/>
      <c r="Y182" s="17">
        <v>166</v>
      </c>
      <c r="Z182" s="61"/>
      <c r="AA182" s="18"/>
    </row>
    <row r="183" spans="1:28" x14ac:dyDescent="0.3">
      <c r="A183" s="17">
        <v>167</v>
      </c>
      <c r="B183" s="61"/>
      <c r="C183" s="19"/>
      <c r="D183" s="19"/>
      <c r="E183" s="18"/>
      <c r="G183" s="17">
        <v>167</v>
      </c>
      <c r="H183" s="61"/>
      <c r="I183" s="109"/>
      <c r="J183" s="84"/>
      <c r="M183" s="17">
        <v>167</v>
      </c>
      <c r="N183" s="61"/>
      <c r="O183" s="19"/>
      <c r="P183" s="19"/>
      <c r="S183" s="17">
        <v>167</v>
      </c>
      <c r="T183" s="61"/>
      <c r="U183" s="19"/>
      <c r="V183" s="19"/>
      <c r="Y183" s="17">
        <v>167</v>
      </c>
      <c r="Z183" s="61"/>
      <c r="AA183" s="18"/>
    </row>
    <row r="184" spans="1:28" x14ac:dyDescent="0.3">
      <c r="A184" s="17">
        <v>168</v>
      </c>
      <c r="B184" s="61"/>
      <c r="C184" s="19"/>
      <c r="D184" s="19"/>
      <c r="E184" s="18"/>
      <c r="G184" s="17">
        <v>168</v>
      </c>
      <c r="H184" s="61"/>
      <c r="I184" s="109"/>
      <c r="J184" s="84"/>
      <c r="M184" s="17">
        <v>168</v>
      </c>
      <c r="N184" s="61"/>
      <c r="O184" s="19"/>
      <c r="P184" s="19"/>
      <c r="S184" s="17">
        <v>168</v>
      </c>
      <c r="T184" s="61"/>
      <c r="U184" s="19"/>
      <c r="V184" s="19"/>
      <c r="Y184" s="17">
        <v>168</v>
      </c>
      <c r="Z184" s="61"/>
      <c r="AA184" s="18"/>
    </row>
    <row r="185" spans="1:28" x14ac:dyDescent="0.3">
      <c r="A185" s="17">
        <v>169</v>
      </c>
      <c r="B185" s="61"/>
      <c r="C185" s="19"/>
      <c r="D185" s="19"/>
      <c r="E185" s="18"/>
      <c r="G185" s="17">
        <v>169</v>
      </c>
      <c r="H185" s="61"/>
      <c r="I185" s="109"/>
      <c r="J185" s="84"/>
      <c r="M185" s="17">
        <v>169</v>
      </c>
      <c r="N185" s="61"/>
      <c r="O185" s="19"/>
      <c r="P185" s="19"/>
      <c r="S185" s="17">
        <v>169</v>
      </c>
      <c r="T185" s="61"/>
      <c r="U185" s="19"/>
      <c r="V185" s="19"/>
      <c r="Y185" s="17">
        <v>169</v>
      </c>
      <c r="Z185" s="61"/>
      <c r="AA185" s="18"/>
    </row>
    <row r="186" spans="1:28" x14ac:dyDescent="0.3">
      <c r="A186" s="17">
        <v>170</v>
      </c>
      <c r="B186" s="61"/>
      <c r="C186" s="19"/>
      <c r="D186" s="19"/>
      <c r="E186" s="18"/>
      <c r="G186" s="17">
        <v>170</v>
      </c>
      <c r="H186" s="61"/>
      <c r="I186" s="109"/>
      <c r="J186" s="84"/>
      <c r="M186" s="17">
        <v>170</v>
      </c>
      <c r="N186" s="61"/>
      <c r="O186" s="19"/>
      <c r="P186" s="19"/>
      <c r="S186" s="17">
        <v>170</v>
      </c>
      <c r="T186" s="61"/>
      <c r="U186" s="19"/>
      <c r="V186" s="19"/>
      <c r="Y186" s="17">
        <v>170</v>
      </c>
      <c r="Z186" s="61"/>
      <c r="AA186" s="18"/>
    </row>
    <row r="187" spans="1:28" x14ac:dyDescent="0.3">
      <c r="A187" s="17">
        <v>171</v>
      </c>
      <c r="B187" s="61"/>
      <c r="C187" s="19"/>
      <c r="D187" s="19"/>
      <c r="E187" s="18"/>
      <c r="G187" s="17">
        <v>171</v>
      </c>
      <c r="H187" s="61"/>
      <c r="I187" s="109"/>
      <c r="J187" s="84"/>
      <c r="M187" s="17">
        <v>171</v>
      </c>
      <c r="N187" s="61"/>
      <c r="O187" s="19"/>
      <c r="P187" s="19"/>
      <c r="S187" s="17">
        <v>171</v>
      </c>
      <c r="T187" s="61"/>
      <c r="U187" s="19"/>
      <c r="V187" s="19"/>
      <c r="Y187" s="17">
        <v>171</v>
      </c>
      <c r="Z187" s="61"/>
      <c r="AA187" s="18"/>
    </row>
    <row r="188" spans="1:28" x14ac:dyDescent="0.3">
      <c r="A188" s="17">
        <v>172</v>
      </c>
      <c r="B188" s="61"/>
      <c r="C188" s="19"/>
      <c r="D188" s="19"/>
      <c r="E188" s="18"/>
      <c r="G188" s="17">
        <v>172</v>
      </c>
      <c r="H188" s="61"/>
      <c r="I188" s="109"/>
      <c r="J188" s="84"/>
      <c r="M188" s="17">
        <v>172</v>
      </c>
      <c r="N188" s="61"/>
      <c r="O188" s="19"/>
      <c r="P188" s="19"/>
      <c r="S188" s="17">
        <v>172</v>
      </c>
      <c r="T188" s="61"/>
      <c r="U188" s="19"/>
      <c r="V188" s="19"/>
      <c r="Y188" s="17">
        <v>172</v>
      </c>
      <c r="Z188" s="61"/>
      <c r="AA188" s="18"/>
    </row>
    <row r="189" spans="1:28" x14ac:dyDescent="0.3">
      <c r="A189" s="17">
        <v>173</v>
      </c>
      <c r="B189" s="61"/>
      <c r="C189" s="19"/>
      <c r="D189" s="19"/>
      <c r="E189" s="18"/>
      <c r="G189" s="17">
        <v>173</v>
      </c>
      <c r="H189" s="61"/>
      <c r="I189" s="109"/>
      <c r="J189" s="84"/>
      <c r="M189" s="17">
        <v>173</v>
      </c>
      <c r="N189" s="61"/>
      <c r="O189" s="19"/>
      <c r="P189" s="19"/>
      <c r="S189" s="17">
        <v>173</v>
      </c>
      <c r="T189" s="61"/>
      <c r="U189" s="19"/>
      <c r="V189" s="19"/>
      <c r="Y189" s="17">
        <v>173</v>
      </c>
      <c r="Z189" s="61"/>
      <c r="AA189" s="18"/>
    </row>
    <row r="190" spans="1:28" x14ac:dyDescent="0.3">
      <c r="A190" s="17">
        <v>174</v>
      </c>
      <c r="B190" s="61"/>
      <c r="C190" s="19"/>
      <c r="D190" s="19"/>
      <c r="E190" s="18"/>
      <c r="G190" s="17">
        <v>174</v>
      </c>
      <c r="H190" s="61"/>
      <c r="I190" s="109"/>
      <c r="J190" s="84"/>
      <c r="M190" s="17">
        <v>174</v>
      </c>
      <c r="N190" s="61"/>
      <c r="O190" s="19"/>
      <c r="P190" s="19"/>
      <c r="S190" s="17">
        <v>174</v>
      </c>
      <c r="T190" s="61"/>
      <c r="U190" s="19"/>
      <c r="V190" s="19"/>
      <c r="Y190" s="17">
        <v>174</v>
      </c>
      <c r="Z190" s="61"/>
      <c r="AA190" s="18"/>
    </row>
    <row r="191" spans="1:28" x14ac:dyDescent="0.3">
      <c r="A191" s="17">
        <v>175</v>
      </c>
      <c r="B191" s="61"/>
      <c r="C191" s="19"/>
      <c r="D191" s="19"/>
      <c r="E191" s="18"/>
      <c r="G191" s="17">
        <v>175</v>
      </c>
      <c r="H191" s="61"/>
      <c r="I191" s="109"/>
      <c r="J191" s="84"/>
      <c r="M191" s="17">
        <v>175</v>
      </c>
      <c r="N191" s="61"/>
      <c r="O191" s="19"/>
      <c r="P191" s="19"/>
      <c r="S191" s="17">
        <v>175</v>
      </c>
      <c r="T191" s="61"/>
      <c r="U191" s="19"/>
      <c r="V191" s="19"/>
      <c r="Y191" s="17">
        <v>175</v>
      </c>
      <c r="Z191" s="61"/>
      <c r="AA191" s="18"/>
    </row>
    <row r="192" spans="1:28" x14ac:dyDescent="0.3">
      <c r="A192" s="17">
        <v>176</v>
      </c>
      <c r="B192" s="61"/>
      <c r="C192" s="19"/>
      <c r="D192" s="19"/>
      <c r="E192" s="18"/>
      <c r="G192" s="17">
        <v>176</v>
      </c>
      <c r="H192" s="61"/>
      <c r="I192" s="109"/>
      <c r="J192" s="84"/>
      <c r="M192" s="17">
        <v>176</v>
      </c>
      <c r="N192" s="61"/>
      <c r="O192" s="19"/>
      <c r="P192" s="19"/>
      <c r="S192" s="17">
        <v>176</v>
      </c>
      <c r="T192" s="61"/>
      <c r="U192" s="19"/>
      <c r="V192" s="19"/>
      <c r="Y192" s="17">
        <v>176</v>
      </c>
      <c r="Z192" s="61"/>
      <c r="AA192" s="19"/>
      <c r="AB192" s="19"/>
    </row>
    <row r="193" spans="1:28" x14ac:dyDescent="0.3">
      <c r="A193" s="17">
        <v>177</v>
      </c>
      <c r="B193" s="61"/>
      <c r="C193" s="19"/>
      <c r="D193" s="19"/>
      <c r="E193" s="18"/>
      <c r="G193" s="17">
        <v>177</v>
      </c>
      <c r="H193" s="61"/>
      <c r="I193" s="109"/>
      <c r="J193" s="84"/>
      <c r="M193" s="17">
        <v>177</v>
      </c>
      <c r="N193" s="61"/>
      <c r="O193" s="19"/>
      <c r="P193" s="19"/>
      <c r="S193" s="17">
        <v>177</v>
      </c>
      <c r="T193" s="61"/>
      <c r="U193" s="19"/>
      <c r="V193" s="19"/>
      <c r="Y193" s="17">
        <v>177</v>
      </c>
      <c r="Z193" s="61"/>
      <c r="AA193" s="19"/>
      <c r="AB193" s="19"/>
    </row>
    <row r="194" spans="1:28" x14ac:dyDescent="0.3">
      <c r="A194" s="17">
        <v>178</v>
      </c>
      <c r="B194" s="61"/>
      <c r="C194" s="19"/>
      <c r="D194" s="19"/>
      <c r="E194" s="18"/>
      <c r="G194" s="17">
        <v>178</v>
      </c>
      <c r="H194" s="61"/>
      <c r="I194" s="109"/>
      <c r="J194" s="84"/>
      <c r="M194" s="17">
        <v>178</v>
      </c>
      <c r="N194" s="61"/>
      <c r="O194" s="19"/>
      <c r="P194" s="19"/>
      <c r="S194" s="17">
        <v>178</v>
      </c>
      <c r="T194" s="61"/>
      <c r="U194" s="19"/>
      <c r="V194" s="19"/>
      <c r="Y194" s="17">
        <v>178</v>
      </c>
      <c r="Z194" s="61"/>
      <c r="AA194" s="19"/>
      <c r="AB194" s="19"/>
    </row>
    <row r="195" spans="1:28" x14ac:dyDescent="0.3">
      <c r="A195" s="17">
        <v>179</v>
      </c>
      <c r="B195" s="61"/>
      <c r="C195" s="19"/>
      <c r="D195" s="19"/>
      <c r="E195" s="18"/>
      <c r="G195" s="17">
        <v>179</v>
      </c>
      <c r="H195" s="61"/>
      <c r="I195" s="109"/>
      <c r="J195" s="84"/>
      <c r="M195" s="17">
        <v>179</v>
      </c>
      <c r="N195" s="61"/>
      <c r="O195" s="19"/>
      <c r="P195" s="19"/>
      <c r="S195" s="17">
        <v>179</v>
      </c>
      <c r="T195" s="61"/>
      <c r="U195" s="19"/>
      <c r="V195" s="19"/>
      <c r="Y195" s="17">
        <v>179</v>
      </c>
      <c r="Z195" s="61"/>
      <c r="AA195" s="19"/>
      <c r="AB195" s="19"/>
    </row>
    <row r="196" spans="1:28" x14ac:dyDescent="0.3">
      <c r="A196" s="17">
        <v>180</v>
      </c>
      <c r="B196" s="61"/>
      <c r="C196" s="19"/>
      <c r="D196" s="19"/>
      <c r="E196" s="18"/>
      <c r="G196" s="17">
        <v>180</v>
      </c>
      <c r="H196" s="61"/>
      <c r="I196" s="109"/>
      <c r="J196" s="84"/>
      <c r="M196" s="17">
        <v>180</v>
      </c>
      <c r="N196" s="61"/>
      <c r="O196" s="19"/>
      <c r="P196" s="19"/>
      <c r="S196" s="17">
        <v>180</v>
      </c>
      <c r="T196" s="61"/>
      <c r="U196" s="19"/>
      <c r="V196" s="19"/>
      <c r="Y196" s="17">
        <v>180</v>
      </c>
      <c r="Z196" s="61"/>
      <c r="AA196" s="19"/>
      <c r="AB196" s="19"/>
    </row>
    <row r="197" spans="1:28" x14ac:dyDescent="0.3">
      <c r="A197" s="17">
        <v>181</v>
      </c>
      <c r="B197" s="61"/>
      <c r="C197" s="19"/>
      <c r="D197" s="19"/>
      <c r="E197" s="18"/>
      <c r="G197" s="17">
        <v>181</v>
      </c>
      <c r="H197" s="61"/>
      <c r="I197" s="109"/>
      <c r="J197" s="84"/>
      <c r="M197" s="17">
        <v>181</v>
      </c>
      <c r="N197" s="61"/>
      <c r="O197" s="19"/>
      <c r="P197" s="19"/>
      <c r="S197" s="17">
        <v>181</v>
      </c>
      <c r="T197" s="61"/>
      <c r="U197" s="19"/>
      <c r="V197" s="19"/>
      <c r="Y197" s="17">
        <v>181</v>
      </c>
      <c r="Z197" s="61"/>
      <c r="AA197" s="19"/>
      <c r="AB197" s="19"/>
    </row>
    <row r="198" spans="1:28" x14ac:dyDescent="0.3">
      <c r="A198" s="17">
        <v>182</v>
      </c>
      <c r="B198" s="61"/>
      <c r="C198" s="19"/>
      <c r="D198" s="19"/>
      <c r="E198" s="18"/>
      <c r="G198" s="17">
        <v>182</v>
      </c>
      <c r="H198" s="61"/>
      <c r="I198" s="4"/>
      <c r="M198" s="17">
        <v>182</v>
      </c>
      <c r="N198" s="61"/>
      <c r="O198" s="19"/>
      <c r="P198" s="19"/>
      <c r="S198" s="17">
        <v>182</v>
      </c>
      <c r="T198" s="61"/>
      <c r="U198" s="19"/>
      <c r="V198" s="19"/>
      <c r="Y198" s="17">
        <v>182</v>
      </c>
      <c r="Z198" s="61"/>
      <c r="AA198" s="19"/>
      <c r="AB198" s="19"/>
    </row>
    <row r="199" spans="1:28" x14ac:dyDescent="0.3">
      <c r="A199" s="17">
        <v>183</v>
      </c>
      <c r="B199" s="61"/>
      <c r="C199" s="19"/>
      <c r="D199" s="19"/>
      <c r="E199" s="18"/>
      <c r="G199" s="17">
        <v>183</v>
      </c>
      <c r="H199" s="61"/>
      <c r="I199" s="4"/>
      <c r="M199" s="17">
        <v>183</v>
      </c>
      <c r="N199" s="61"/>
      <c r="O199" s="19"/>
      <c r="P199" s="19"/>
      <c r="S199" s="17">
        <v>183</v>
      </c>
      <c r="T199" s="61"/>
      <c r="U199" s="19"/>
      <c r="V199" s="19"/>
      <c r="Y199" s="17">
        <v>183</v>
      </c>
      <c r="Z199" s="61"/>
      <c r="AA199" s="19"/>
      <c r="AB199" s="19"/>
    </row>
    <row r="200" spans="1:28" x14ac:dyDescent="0.3">
      <c r="A200" s="17">
        <v>184</v>
      </c>
      <c r="B200" s="61"/>
      <c r="C200" s="19"/>
      <c r="D200" s="19"/>
      <c r="E200" s="18"/>
      <c r="G200" s="17">
        <v>184</v>
      </c>
      <c r="H200" s="61"/>
      <c r="I200" s="4"/>
      <c r="M200" s="17">
        <v>184</v>
      </c>
      <c r="N200" s="61"/>
      <c r="O200" s="19"/>
      <c r="P200" s="19"/>
      <c r="S200" s="17">
        <v>184</v>
      </c>
      <c r="T200" s="61"/>
      <c r="U200" s="19"/>
      <c r="V200" s="19"/>
      <c r="Y200" s="17">
        <v>184</v>
      </c>
      <c r="Z200" s="61"/>
      <c r="AA200" s="19"/>
      <c r="AB200" s="19"/>
    </row>
    <row r="201" spans="1:28" x14ac:dyDescent="0.3">
      <c r="A201" s="17">
        <v>185</v>
      </c>
      <c r="B201" s="61"/>
      <c r="C201" s="19"/>
      <c r="D201" s="19"/>
      <c r="E201" s="18"/>
      <c r="G201" s="17">
        <v>185</v>
      </c>
      <c r="H201" s="61"/>
      <c r="I201" s="4"/>
      <c r="M201" s="17">
        <v>185</v>
      </c>
      <c r="N201" s="61"/>
      <c r="O201" s="19"/>
      <c r="P201" s="19"/>
      <c r="S201" s="17">
        <v>185</v>
      </c>
      <c r="T201" s="61"/>
      <c r="U201" s="19"/>
      <c r="V201" s="19"/>
      <c r="Y201" s="17">
        <v>185</v>
      </c>
      <c r="Z201" s="61"/>
      <c r="AA201" s="19"/>
      <c r="AB201" s="19"/>
    </row>
    <row r="202" spans="1:28" x14ac:dyDescent="0.3">
      <c r="A202" s="17">
        <v>186</v>
      </c>
      <c r="B202" s="61"/>
      <c r="C202" s="19"/>
      <c r="D202" s="19"/>
      <c r="E202" s="18"/>
      <c r="G202" s="17">
        <v>186</v>
      </c>
      <c r="H202" s="61"/>
      <c r="I202" s="4"/>
      <c r="M202" s="17">
        <v>186</v>
      </c>
      <c r="N202" s="61"/>
      <c r="O202" s="19"/>
      <c r="P202" s="19"/>
      <c r="S202" s="17">
        <v>186</v>
      </c>
      <c r="T202" s="61"/>
      <c r="U202" s="19"/>
      <c r="V202" s="19"/>
      <c r="Y202" s="17">
        <v>186</v>
      </c>
      <c r="Z202" s="61"/>
      <c r="AA202" s="19"/>
      <c r="AB202" s="19"/>
    </row>
    <row r="203" spans="1:28" x14ac:dyDescent="0.3">
      <c r="A203" s="17">
        <v>187</v>
      </c>
      <c r="B203" s="61"/>
      <c r="C203" s="19"/>
      <c r="D203" s="19"/>
      <c r="E203" s="18"/>
      <c r="G203" s="17">
        <v>187</v>
      </c>
      <c r="H203" s="61"/>
      <c r="I203" s="4"/>
      <c r="M203" s="17">
        <v>187</v>
      </c>
      <c r="N203" s="61"/>
      <c r="O203" s="19"/>
      <c r="P203" s="19"/>
      <c r="S203" s="17">
        <v>187</v>
      </c>
      <c r="T203" s="61"/>
      <c r="U203" s="19"/>
      <c r="V203" s="19"/>
      <c r="Y203" s="17">
        <v>187</v>
      </c>
      <c r="Z203" s="61"/>
      <c r="AA203" s="19"/>
      <c r="AB203" s="19"/>
    </row>
    <row r="204" spans="1:28" x14ac:dyDescent="0.3">
      <c r="A204" s="17">
        <v>188</v>
      </c>
      <c r="B204" s="61"/>
      <c r="C204" s="19"/>
      <c r="D204" s="19"/>
      <c r="E204" s="18"/>
      <c r="G204" s="17">
        <v>188</v>
      </c>
      <c r="H204" s="61"/>
      <c r="I204" s="4"/>
      <c r="M204" s="17">
        <v>188</v>
      </c>
      <c r="N204" s="61"/>
      <c r="O204" s="19"/>
      <c r="P204" s="19"/>
      <c r="S204" s="17">
        <v>188</v>
      </c>
      <c r="T204" s="61"/>
      <c r="U204" s="19"/>
      <c r="V204" s="19"/>
      <c r="Y204" s="17">
        <v>188</v>
      </c>
      <c r="Z204" s="61"/>
      <c r="AA204" s="19"/>
      <c r="AB204" s="19"/>
    </row>
    <row r="205" spans="1:28" x14ac:dyDescent="0.3">
      <c r="A205" s="17">
        <v>189</v>
      </c>
      <c r="B205" s="61"/>
      <c r="C205" s="19"/>
      <c r="D205" s="19"/>
      <c r="E205" s="18"/>
      <c r="G205" s="17">
        <v>189</v>
      </c>
      <c r="H205" s="61"/>
      <c r="I205" s="4"/>
      <c r="M205" s="17">
        <v>189</v>
      </c>
      <c r="N205" s="61"/>
      <c r="O205" s="19"/>
      <c r="P205" s="19"/>
      <c r="S205" s="17">
        <v>189</v>
      </c>
      <c r="T205" s="61"/>
      <c r="U205" s="19"/>
      <c r="V205" s="19"/>
      <c r="Y205" s="17">
        <v>189</v>
      </c>
      <c r="Z205" s="61"/>
      <c r="AA205" s="19"/>
      <c r="AB205" s="19"/>
    </row>
    <row r="206" spans="1:28" x14ac:dyDescent="0.3">
      <c r="A206" s="17">
        <v>190</v>
      </c>
      <c r="B206" s="61"/>
      <c r="C206" s="19"/>
      <c r="D206" s="19"/>
      <c r="E206" s="18"/>
      <c r="G206" s="17">
        <v>190</v>
      </c>
      <c r="H206" s="61"/>
      <c r="I206" s="4"/>
      <c r="M206" s="17">
        <v>190</v>
      </c>
      <c r="N206" s="61"/>
      <c r="O206" s="19"/>
      <c r="P206" s="19"/>
      <c r="S206" s="17">
        <v>190</v>
      </c>
      <c r="T206" s="61"/>
      <c r="U206" s="19"/>
      <c r="V206" s="19"/>
      <c r="Y206" s="17">
        <v>190</v>
      </c>
      <c r="Z206" s="61"/>
      <c r="AA206" s="19"/>
      <c r="AB206" s="19"/>
    </row>
    <row r="207" spans="1:28" x14ac:dyDescent="0.3">
      <c r="A207" s="17">
        <v>191</v>
      </c>
      <c r="B207" s="61"/>
      <c r="C207" s="18"/>
      <c r="D207" s="18"/>
      <c r="E207" s="18"/>
      <c r="G207" s="17">
        <v>191</v>
      </c>
      <c r="H207" s="61"/>
      <c r="I207" s="4"/>
      <c r="M207" s="17">
        <v>191</v>
      </c>
      <c r="N207" s="61"/>
      <c r="O207" s="18"/>
      <c r="P207" s="18"/>
      <c r="S207" s="17">
        <v>191</v>
      </c>
      <c r="T207" s="61"/>
      <c r="U207" s="18"/>
      <c r="V207" s="18"/>
      <c r="Y207" s="17">
        <v>191</v>
      </c>
      <c r="Z207" s="61"/>
      <c r="AA207" s="18"/>
      <c r="AB207" s="18"/>
    </row>
    <row r="208" spans="1:28" x14ac:dyDescent="0.3">
      <c r="A208" s="17">
        <v>192</v>
      </c>
      <c r="B208" s="61"/>
      <c r="C208" s="18"/>
      <c r="D208" s="18"/>
      <c r="E208" s="18"/>
      <c r="G208" s="17">
        <v>192</v>
      </c>
      <c r="H208" s="61"/>
      <c r="I208" s="4"/>
      <c r="M208" s="17">
        <v>192</v>
      </c>
      <c r="N208" s="61"/>
      <c r="O208" s="18"/>
      <c r="P208" s="18"/>
      <c r="S208" s="17">
        <v>192</v>
      </c>
      <c r="T208" s="61"/>
      <c r="U208" s="18"/>
      <c r="V208" s="18"/>
      <c r="Y208" s="17">
        <v>192</v>
      </c>
      <c r="Z208" s="61"/>
      <c r="AA208" s="18"/>
      <c r="AB208" s="18"/>
    </row>
    <row r="209" spans="1:28" x14ac:dyDescent="0.3">
      <c r="A209" s="17">
        <v>193</v>
      </c>
      <c r="B209" s="61"/>
      <c r="C209" s="18"/>
      <c r="D209" s="18"/>
      <c r="E209" s="18"/>
      <c r="G209" s="17">
        <v>193</v>
      </c>
      <c r="H209" s="61"/>
      <c r="I209" s="4"/>
      <c r="M209" s="17">
        <v>193</v>
      </c>
      <c r="N209" s="61"/>
      <c r="O209" s="18"/>
      <c r="P209" s="18"/>
      <c r="S209" s="17">
        <v>193</v>
      </c>
      <c r="T209" s="61"/>
      <c r="U209" s="18"/>
      <c r="V209" s="18"/>
      <c r="Y209" s="17">
        <v>193</v>
      </c>
      <c r="Z209" s="61"/>
      <c r="AA209" s="18"/>
      <c r="AB209" s="18"/>
    </row>
    <row r="210" spans="1:28" x14ac:dyDescent="0.3">
      <c r="A210" s="17">
        <v>194</v>
      </c>
      <c r="B210" s="61"/>
      <c r="C210" s="18"/>
      <c r="D210" s="18"/>
      <c r="E210" s="18"/>
      <c r="G210" s="17">
        <v>194</v>
      </c>
      <c r="H210" s="61"/>
      <c r="I210" s="18"/>
      <c r="J210" s="18"/>
      <c r="K210" s="18"/>
      <c r="M210" s="17">
        <v>194</v>
      </c>
      <c r="N210" s="61"/>
      <c r="O210" s="18"/>
      <c r="P210" s="18"/>
      <c r="S210" s="17">
        <v>194</v>
      </c>
      <c r="T210" s="61"/>
      <c r="U210" s="18"/>
      <c r="V210" s="18"/>
      <c r="Y210" s="17">
        <v>194</v>
      </c>
      <c r="Z210" s="61"/>
      <c r="AA210" s="18"/>
      <c r="AB210" s="18"/>
    </row>
    <row r="211" spans="1:28" x14ac:dyDescent="0.3">
      <c r="A211" s="17">
        <v>195</v>
      </c>
      <c r="B211" s="61"/>
      <c r="C211" s="18"/>
      <c r="D211" s="18"/>
      <c r="E211" s="18"/>
      <c r="G211" s="17">
        <v>195</v>
      </c>
      <c r="H211" s="61"/>
      <c r="I211" s="18"/>
      <c r="J211" s="18"/>
      <c r="K211" s="18"/>
      <c r="M211" s="17">
        <v>195</v>
      </c>
      <c r="N211" s="61"/>
      <c r="O211" s="18"/>
      <c r="P211" s="18"/>
      <c r="S211" s="17">
        <v>195</v>
      </c>
      <c r="T211" s="61"/>
      <c r="U211" s="18"/>
      <c r="V211" s="18"/>
      <c r="Y211" s="17">
        <v>195</v>
      </c>
      <c r="Z211" s="61"/>
      <c r="AA211" s="18"/>
      <c r="AB211" s="18"/>
    </row>
    <row r="212" spans="1:28" x14ac:dyDescent="0.3">
      <c r="A212" s="17">
        <v>196</v>
      </c>
      <c r="B212" s="61"/>
      <c r="C212" s="18"/>
      <c r="D212" s="18"/>
      <c r="E212" s="18"/>
      <c r="G212" s="17">
        <v>196</v>
      </c>
      <c r="H212" s="61"/>
      <c r="I212" s="18"/>
      <c r="J212" s="18"/>
      <c r="K212" s="18"/>
      <c r="M212" s="17">
        <v>196</v>
      </c>
      <c r="N212" s="61"/>
      <c r="O212" s="18"/>
      <c r="P212" s="18"/>
      <c r="S212" s="17">
        <v>196</v>
      </c>
      <c r="T212" s="61"/>
      <c r="U212" s="18"/>
      <c r="V212" s="18"/>
      <c r="Y212" s="17">
        <v>196</v>
      </c>
      <c r="Z212" s="61"/>
      <c r="AA212" s="18"/>
      <c r="AB212" s="18"/>
    </row>
    <row r="213" spans="1:28" x14ac:dyDescent="0.3">
      <c r="A213" s="17">
        <v>197</v>
      </c>
      <c r="B213" s="61"/>
      <c r="C213" s="18"/>
      <c r="D213" s="18"/>
      <c r="E213" s="18"/>
      <c r="G213" s="17">
        <v>197</v>
      </c>
      <c r="H213" s="61"/>
      <c r="I213" s="18"/>
      <c r="J213" s="18"/>
      <c r="K213" s="18"/>
      <c r="M213" s="17">
        <v>197</v>
      </c>
      <c r="N213" s="61"/>
      <c r="O213" s="18"/>
      <c r="P213" s="18"/>
      <c r="S213" s="17">
        <v>197</v>
      </c>
      <c r="T213" s="61"/>
      <c r="U213" s="18"/>
      <c r="V213" s="18"/>
      <c r="Y213" s="17">
        <v>197</v>
      </c>
      <c r="Z213" s="61"/>
      <c r="AA213" s="18"/>
      <c r="AB213" s="18"/>
    </row>
    <row r="214" spans="1:28" x14ac:dyDescent="0.3">
      <c r="A214" s="17">
        <v>198</v>
      </c>
      <c r="B214" s="61"/>
      <c r="C214" s="18"/>
      <c r="D214" s="18"/>
      <c r="E214" s="18"/>
      <c r="G214" s="17">
        <v>198</v>
      </c>
      <c r="H214" s="61"/>
      <c r="I214" s="18"/>
      <c r="J214" s="18"/>
      <c r="K214" s="18"/>
      <c r="M214" s="17">
        <v>198</v>
      </c>
      <c r="N214" s="61"/>
      <c r="O214" s="18"/>
      <c r="P214" s="18"/>
      <c r="S214" s="17">
        <v>198</v>
      </c>
      <c r="T214" s="61"/>
      <c r="U214" s="18"/>
      <c r="V214" s="18"/>
      <c r="Y214" s="17">
        <v>198</v>
      </c>
      <c r="Z214" s="61"/>
      <c r="AA214" s="18"/>
      <c r="AB214" s="18"/>
    </row>
    <row r="215" spans="1:28" x14ac:dyDescent="0.3">
      <c r="A215" s="17">
        <v>199</v>
      </c>
      <c r="B215" s="61"/>
      <c r="C215" s="18"/>
      <c r="D215" s="18"/>
      <c r="E215" s="18"/>
      <c r="G215" s="17">
        <v>199</v>
      </c>
      <c r="H215" s="61"/>
      <c r="I215" s="18"/>
      <c r="J215" s="18"/>
      <c r="K215" s="18"/>
      <c r="M215" s="17">
        <v>199</v>
      </c>
      <c r="N215" s="61"/>
      <c r="O215" s="18"/>
      <c r="P215" s="18"/>
      <c r="S215" s="17">
        <v>199</v>
      </c>
      <c r="T215" s="61"/>
      <c r="U215" s="18"/>
      <c r="V215" s="18"/>
      <c r="Y215" s="17">
        <v>199</v>
      </c>
      <c r="Z215" s="61"/>
      <c r="AA215" s="18"/>
      <c r="AB215" s="18"/>
    </row>
    <row r="216" spans="1:28" ht="15" thickBot="1" x14ac:dyDescent="0.35">
      <c r="A216" s="21">
        <v>200</v>
      </c>
      <c r="B216" s="61"/>
      <c r="C216" s="18"/>
      <c r="D216" s="18"/>
      <c r="E216" s="18"/>
      <c r="G216" s="21">
        <v>200</v>
      </c>
      <c r="H216" s="61"/>
      <c r="I216" s="18"/>
      <c r="J216" s="18"/>
      <c r="K216" s="18"/>
      <c r="M216" s="21">
        <v>200</v>
      </c>
      <c r="N216" s="61"/>
      <c r="O216" s="18"/>
      <c r="P216" s="18"/>
      <c r="S216" s="21">
        <v>200</v>
      </c>
      <c r="T216" s="61"/>
      <c r="U216" s="18"/>
      <c r="V216" s="18"/>
      <c r="Y216" s="21">
        <v>200</v>
      </c>
      <c r="Z216" s="61"/>
      <c r="AA216" s="18"/>
      <c r="AB216" s="18"/>
    </row>
    <row r="217" spans="1:28" x14ac:dyDescent="0.3">
      <c r="C217" s="18"/>
      <c r="D217" s="18"/>
      <c r="E217" s="18"/>
    </row>
  </sheetData>
  <mergeCells count="1">
    <mergeCell ref="A1:C1"/>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417" yWindow="415" count="2">
        <x14:dataValidation type="list" showInputMessage="1" showErrorMessage="1" errorTitle="Invalid Entry!" error="Please select a unit from the list" promptTitle="Input Units" prompt="Please select your input units from the list." xr:uid="{C8EF9FD4-548B-4D87-AB19-4A9DB7F1DAD6}">
          <x14:formula1>
            <xm:f>'Input Data 2'!$K$2:$K$5</xm:f>
          </x14:formula1>
          <xm:sqref>B3</xm:sqref>
        </x14:dataValidation>
        <x14:dataValidation type="list" showInputMessage="1" showErrorMessage="1" errorTitle="Invalid Entry!" error="Please select a unit from the list." promptTitle="Output Units" prompt="Please select your output units from the list." xr:uid="{E3E593F3-F174-4061-8A06-AC445F7DEB26}">
          <x14:formula1>
            <xm:f>'Input Data 2'!$K$2:$K$5</xm:f>
          </x14:formula1>
          <xm:sqref>B4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1:X40"/>
  <sheetViews>
    <sheetView workbookViewId="0">
      <selection sqref="A1:B1"/>
    </sheetView>
  </sheetViews>
  <sheetFormatPr defaultColWidth="8.77734375" defaultRowHeight="13.2" x14ac:dyDescent="0.25"/>
  <cols>
    <col min="1" max="1" width="8.77734375" style="42"/>
    <col min="2" max="2" width="166.109375" style="42" bestFit="1" customWidth="1"/>
    <col min="3" max="16384" width="8.77734375" style="42"/>
  </cols>
  <sheetData>
    <row r="1" spans="1:24" ht="30" customHeight="1" thickBot="1" x14ac:dyDescent="0.3">
      <c r="A1" s="125" t="s">
        <v>38</v>
      </c>
      <c r="B1" s="126"/>
    </row>
    <row r="2" spans="1:24" ht="15.6" x14ac:dyDescent="0.25">
      <c r="A2" s="56"/>
      <c r="B2" s="57"/>
    </row>
    <row r="3" spans="1:24" x14ac:dyDescent="0.25">
      <c r="A3" s="43">
        <v>1</v>
      </c>
      <c r="B3" s="44" t="s">
        <v>39</v>
      </c>
    </row>
    <row r="4" spans="1:24" x14ac:dyDescent="0.25">
      <c r="A4" s="43">
        <v>2</v>
      </c>
      <c r="B4" s="58" t="s">
        <v>41</v>
      </c>
    </row>
    <row r="5" spans="1:24" x14ac:dyDescent="0.25">
      <c r="A5" s="43">
        <v>3</v>
      </c>
      <c r="B5" s="44" t="s">
        <v>40</v>
      </c>
    </row>
    <row r="6" spans="1:24" x14ac:dyDescent="0.25">
      <c r="A6" s="43">
        <v>4</v>
      </c>
      <c r="B6" s="44" t="s">
        <v>69</v>
      </c>
    </row>
    <row r="7" spans="1:24" x14ac:dyDescent="0.25">
      <c r="A7" s="43">
        <v>5</v>
      </c>
      <c r="B7" s="44" t="s">
        <v>70</v>
      </c>
    </row>
    <row r="8" spans="1:24" x14ac:dyDescent="0.25">
      <c r="A8" s="43">
        <v>6</v>
      </c>
      <c r="B8" s="44" t="s">
        <v>71</v>
      </c>
    </row>
    <row r="9" spans="1:24" x14ac:dyDescent="0.25">
      <c r="A9" s="43">
        <v>7</v>
      </c>
      <c r="B9" s="58" t="s">
        <v>44</v>
      </c>
    </row>
    <row r="10" spans="1:24" x14ac:dyDescent="0.25">
      <c r="A10" s="45"/>
      <c r="B10" s="46" t="s">
        <v>43</v>
      </c>
    </row>
    <row r="11" spans="1:24" x14ac:dyDescent="0.25">
      <c r="A11" s="47"/>
      <c r="B11" s="46"/>
    </row>
    <row r="12" spans="1:24" x14ac:dyDescent="0.25">
      <c r="A12" s="45"/>
      <c r="B12" s="46"/>
    </row>
    <row r="13" spans="1:24" x14ac:dyDescent="0.25">
      <c r="A13" s="45"/>
      <c r="B13" s="46"/>
    </row>
    <row r="14" spans="1:24" x14ac:dyDescent="0.25">
      <c r="A14" s="45"/>
      <c r="B14" s="46"/>
      <c r="Q14" s="73"/>
      <c r="R14" s="74"/>
      <c r="S14" s="74"/>
      <c r="T14" s="74"/>
      <c r="U14" s="74"/>
      <c r="V14" s="74"/>
      <c r="W14" s="74"/>
      <c r="X14" s="74"/>
    </row>
    <row r="15" spans="1:24" x14ac:dyDescent="0.25">
      <c r="A15" s="45"/>
      <c r="B15" s="46"/>
    </row>
    <row r="16" spans="1:24" x14ac:dyDescent="0.25">
      <c r="A16" s="45"/>
      <c r="B16" s="46"/>
    </row>
    <row r="17" spans="1:2" x14ac:dyDescent="0.25">
      <c r="A17" s="45"/>
      <c r="B17" s="46"/>
    </row>
    <row r="18" spans="1:2" x14ac:dyDescent="0.25">
      <c r="A18" s="45"/>
      <c r="B18" s="46"/>
    </row>
    <row r="19" spans="1:2" x14ac:dyDescent="0.25">
      <c r="A19" s="45"/>
      <c r="B19" s="46"/>
    </row>
    <row r="20" spans="1:2" x14ac:dyDescent="0.25">
      <c r="A20" s="45"/>
      <c r="B20" s="46"/>
    </row>
    <row r="21" spans="1:2" x14ac:dyDescent="0.25">
      <c r="A21" s="45"/>
      <c r="B21" s="46"/>
    </row>
    <row r="22" spans="1:2" x14ac:dyDescent="0.25">
      <c r="A22" s="45"/>
      <c r="B22" s="46"/>
    </row>
    <row r="23" spans="1:2" x14ac:dyDescent="0.25">
      <c r="A23" s="45"/>
      <c r="B23" s="46"/>
    </row>
    <row r="24" spans="1:2" x14ac:dyDescent="0.25">
      <c r="A24" s="45"/>
      <c r="B24" s="46"/>
    </row>
    <row r="25" spans="1:2" x14ac:dyDescent="0.25">
      <c r="A25" s="45"/>
      <c r="B25" s="46"/>
    </row>
    <row r="26" spans="1:2" x14ac:dyDescent="0.25">
      <c r="A26" s="45"/>
      <c r="B26" s="46"/>
    </row>
    <row r="27" spans="1:2" x14ac:dyDescent="0.25">
      <c r="A27" s="45"/>
      <c r="B27" s="46"/>
    </row>
    <row r="28" spans="1:2" x14ac:dyDescent="0.25">
      <c r="A28" s="45"/>
      <c r="B28" s="46"/>
    </row>
    <row r="29" spans="1:2" x14ac:dyDescent="0.25">
      <c r="A29" s="45"/>
      <c r="B29" s="46"/>
    </row>
    <row r="30" spans="1:2" x14ac:dyDescent="0.25">
      <c r="A30" s="45"/>
      <c r="B30" s="46"/>
    </row>
    <row r="31" spans="1:2" x14ac:dyDescent="0.25">
      <c r="A31" s="45"/>
      <c r="B31" s="46"/>
    </row>
    <row r="32" spans="1:2" x14ac:dyDescent="0.25">
      <c r="A32" s="45"/>
      <c r="B32" s="46"/>
    </row>
    <row r="33" spans="1:2" x14ac:dyDescent="0.25">
      <c r="A33" s="45"/>
      <c r="B33" s="46"/>
    </row>
    <row r="34" spans="1:2" x14ac:dyDescent="0.25">
      <c r="A34" s="45"/>
      <c r="B34" s="46"/>
    </row>
    <row r="35" spans="1:2" x14ac:dyDescent="0.25">
      <c r="A35" s="45"/>
      <c r="B35" s="46"/>
    </row>
    <row r="36" spans="1:2" x14ac:dyDescent="0.25">
      <c r="A36" s="45"/>
      <c r="B36" s="46"/>
    </row>
    <row r="37" spans="1:2" x14ac:dyDescent="0.25">
      <c r="A37" s="45"/>
      <c r="B37" s="46" t="s">
        <v>45</v>
      </c>
    </row>
    <row r="38" spans="1:2" x14ac:dyDescent="0.25">
      <c r="A38" s="45"/>
      <c r="B38" s="46" t="s">
        <v>46</v>
      </c>
    </row>
    <row r="39" spans="1:2" x14ac:dyDescent="0.25">
      <c r="A39" s="45"/>
      <c r="B39" s="46"/>
    </row>
    <row r="40" spans="1:2" ht="13.8" thickBot="1" x14ac:dyDescent="0.3">
      <c r="A40" s="48"/>
      <c r="B40" s="49"/>
    </row>
  </sheetData>
  <mergeCells count="1">
    <mergeCell ref="A1:B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AAA Import</vt:lpstr>
      <vt:lpstr>AAA Import 2</vt:lpstr>
      <vt:lpstr>Curve Data</vt:lpstr>
      <vt:lpstr>Input Data 2</vt:lpstr>
      <vt:lpstr>Input Data</vt:lpstr>
      <vt:lpstr>Instructions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Brandon Basgall</dc:creator>
  <cp:lastModifiedBy>Brandon Basgall</cp:lastModifiedBy>
  <dcterms:created xsi:type="dcterms:W3CDTF">2017-04-28T16:21:24Z</dcterms:created>
  <dcterms:modified xsi:type="dcterms:W3CDTF">2022-05-19T19:28:05Z</dcterms:modified>
</cp:coreProperties>
</file>